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1ba33122e04178" /></Relationships>
</file>

<file path=xl/workbook.xml><?xml version="1.0" encoding="utf-8"?>
<x:workbook xmlns:x="http://schemas.openxmlformats.org/spreadsheetml/2006/main">
  <x:sheets>
    <x:sheet xmlns:r="http://schemas.openxmlformats.org/officeDocument/2006/relationships" name="مجوز آزادسازی" sheetId="1" r:id="R4842ff77e67943f0"/>
    <x:sheet xmlns:r="http://schemas.openxmlformats.org/officeDocument/2006/relationships" name="شناسنامه بچ" sheetId="2" r:id="R66505329d72f49c3"/>
    <x:sheet xmlns:r="http://schemas.openxmlformats.org/officeDocument/2006/relationships" name="برنامه کنترل" sheetId="3" r:id="Rc925462811fb4986"/>
    <x:sheet xmlns:r="http://schemas.openxmlformats.org/officeDocument/2006/relationships" name="انحراف و CAPA" sheetId="4" r:id="R88b25a2c8c664a65"/>
    <x:sheet xmlns:r="http://schemas.openxmlformats.org/officeDocument/2006/relationships" name="تطبیق و ردیابی" sheetId="5" r:id="R05698b0aa7a14b9f"/>
    <x:sheet xmlns:r="http://schemas.openxmlformats.org/officeDocument/2006/relationships" name="راهنما" sheetId="6" r:id="R8327ff41cb814d34"/>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yyyy-mm-dd hh:mm"/>
    <x:numFmt numFmtId="203" formatCode="#,##0.00"/>
  </x:numFmts>
  <x:fonts count="12">
    <x:font>
      <x:sz val="11"/>
      <x:name val="Carlito"/>
    </x:font>
    <x:font>
      <x:sz val="10"/>
      <x:color rgb="FF203238"/>
      <x:name val="Vazir"/>
    </x:font>
    <x:font>
      <x:b/>
      <x:sz val="16"/>
      <x:color rgb="FFFFFFFF"/>
      <x:name val="Vazir"/>
    </x:font>
    <x:font>
      <x:i/>
      <x:sz val="10"/>
      <x:color rgb="FF00384D"/>
      <x:name val="Vazir"/>
    </x:font>
    <x:font>
      <x:b/>
      <x:sz val="11"/>
      <x:color rgb="FF00384D"/>
      <x:name val="Vazir"/>
    </x:font>
    <x:font>
      <x:b/>
      <x:sz val="10"/>
      <x:color rgb="FF00384D"/>
      <x:name val="Vazir"/>
    </x:font>
    <x:font>
      <x:b/>
      <x:sz val="10"/>
      <x:color rgb="FFFFFFFF"/>
      <x:name val="Vazir"/>
    </x:font>
    <x:font>
      <x:b/>
      <x:sz val="13"/>
      <x:color rgb="FF00384D"/>
      <x:name val="Vazir"/>
    </x:font>
    <x:font>
      <x:b/>
      <x:sz val="11"/>
      <x:color rgb="FFFFFFFF"/>
      <x:name val="Vazir"/>
    </x:font>
    <x:font>
      <x:b/>
      <x:sz val="12"/>
      <x:color rgb="FF00384D"/>
      <x:name val="Vazir"/>
    </x:font>
    <x:font>
      <x:b/>
      <x:sz val="10"/>
      <x:color rgb="FFC62828"/>
      <x:name val="Vazir"/>
    </x:font>
    <x:font>
      <x:b/>
      <x:sz val="10"/>
      <x:color rgb="FFA66A00"/>
      <x:name val="Vazir"/>
    </x:font>
  </x:fonts>
  <x:fills count="11">
    <x:fill>
      <x:patternFill patternType="none"/>
    </x:fill>
    <x:fill>
      <x:patternFill patternType="gray125"/>
    </x:fill>
    <x:fill>
      <x:patternFill patternType="solid">
        <x:fgColor rgb="FF00384D"/>
      </x:patternFill>
    </x:fill>
    <x:fill>
      <x:patternFill patternType="solid">
        <x:fgColor rgb="FFF3F5F6"/>
      </x:patternFill>
    </x:fill>
    <x:fill>
      <x:patternFill patternType="solid">
        <x:fgColor rgb="FFEAF3F6"/>
      </x:patternFill>
    </x:fill>
    <x:fill>
      <x:patternFill patternType="solid">
        <x:fgColor rgb="FF0B6075"/>
      </x:patternFill>
    </x:fill>
    <x:fill>
      <x:patternFill patternType="solid">
        <x:fgColor rgb="FFFFF7D6"/>
      </x:patternFill>
    </x:fill>
    <x:fill>
      <x:patternFill patternType="solid">
        <x:fgColor rgb="FFFFFFFF"/>
      </x:patternFill>
    </x:fill>
    <x:fill>
      <x:patternFill patternType="solid">
        <x:fgColor rgb="FFFDECEC"/>
      </x:patternFill>
    </x:fill>
    <x:fill>
      <x:patternFill patternType="solid">
        <x:fgColor rgb="FFB6954B"/>
      </x:patternFill>
    </x:fill>
    <x:fill>
      <x:patternFill patternType="solid">
        <x:fgColor rgb="FFFFF4CC"/>
      </x:patternFill>
    </x:fill>
  </x:fills>
  <x:borders count="30">
    <x:border/>
    <x:border>
      <x:left style="thin">
        <x:color rgb="FFCBD7DC"/>
      </x:left>
      <x:top style="thin">
        <x:color rgb="FFCBD7DC"/>
      </x:top>
      <x:bottom style="thin">
        <x:color rgb="FFCBD7DC"/>
      </x:bottom>
    </x:border>
    <x:border>
      <x:top style="thin">
        <x:color rgb="FFCBD7DC"/>
      </x:top>
      <x:bottom style="thin">
        <x:color rgb="FFCBD7DC"/>
      </x:bottom>
    </x:border>
    <x:border>
      <x:right style="thin">
        <x:color rgb="FFCBD7DC"/>
      </x:right>
      <x:top style="thin">
        <x:color rgb="FFCBD7DC"/>
      </x:top>
      <x:bottom style="thin">
        <x:color rgb="FFCBD7DC"/>
      </x:bottom>
    </x:border>
    <x:border>
      <x:left style="thin">
        <x:color rgb="FFCBD7DC"/>
      </x:left>
      <x:right style="thin">
        <x:color rgb="FFCBD7DC"/>
      </x:right>
      <x:top style="thin">
        <x:color rgb="FFCBD7DC"/>
      </x:top>
      <x:bottom style="thin">
        <x:color rgb="FFCBD7DC"/>
      </x:bottom>
    </x:border>
    <x:border>
      <x:left style="thin">
        <x:color rgb="FFFFFFFF"/>
      </x:left>
      <x:right style="thin">
        <x:color rgb="FFFFFFFF"/>
      </x:right>
      <x:top style="thin">
        <x:color rgb="FFFFFFFF"/>
      </x:top>
      <x:bottom style="thin">
        <x:color rgb="FFFFFFFF"/>
      </x:bottom>
    </x:border>
    <x:border>
      <x:left style="thin">
        <x:color rgb="FFCBD7DC"/>
      </x:left>
      <x:top style="thin">
        <x:color rgb="FFCBD7DC"/>
      </x:top>
    </x:border>
    <x:border>
      <x:top style="thin">
        <x:color rgb="FFCBD7DC"/>
      </x:top>
    </x:border>
    <x:border>
      <x:right style="thin">
        <x:color rgb="FFCBD7DC"/>
      </x:right>
      <x:top style="thin">
        <x:color rgb="FFCBD7DC"/>
      </x:top>
    </x:border>
    <x:border>
      <x:left style="thin">
        <x:color rgb="FFCBD7DC"/>
      </x:left>
    </x:border>
    <x:border>
      <x:right style="thin">
        <x:color rgb="FFCBD7DC"/>
      </x:right>
    </x:border>
    <x:border>
      <x:left style="thin">
        <x:color rgb="FFCBD7DC"/>
      </x:left>
      <x:bottom style="thin">
        <x:color rgb="FFCBD7DC"/>
      </x:bottom>
    </x:border>
    <x:border>
      <x:bottom style="thin">
        <x:color rgb="FFCBD7DC"/>
      </x:bottom>
    </x:border>
    <x:border>
      <x:right style="thin">
        <x:color rgb="FFCBD7DC"/>
      </x:right>
      <x:bottom style="thin">
        <x:color rgb="FFCBD7DC"/>
      </x:bottom>
    </x:border>
    <x:border>
      <x:left style="thin">
        <x:color rgb="FFC62828"/>
      </x:left>
      <x:top style="thin">
        <x:color rgb="FFC62828"/>
      </x:top>
    </x:border>
    <x:border>
      <x:top style="thin">
        <x:color rgb="FFC62828"/>
      </x:top>
    </x:border>
    <x:border>
      <x:right style="thin">
        <x:color rgb="FFC62828"/>
      </x:right>
      <x:top style="thin">
        <x:color rgb="FFC62828"/>
      </x:top>
    </x:border>
    <x:border>
      <x:left style="thin">
        <x:color rgb="FFC62828"/>
      </x:left>
      <x:bottom style="thin">
        <x:color rgb="FFC62828"/>
      </x:bottom>
    </x:border>
    <x:border>
      <x:bottom style="thin">
        <x:color rgb="FFC62828"/>
      </x:bottom>
    </x:border>
    <x:border>
      <x:right style="thin">
        <x:color rgb="FFC62828"/>
      </x:right>
      <x:bottom style="thin">
        <x:color rgb="FFC62828"/>
      </x:bottom>
    </x:border>
    <x:border>
      <x:left style="thin">
        <x:color rgb="FFC62828"/>
      </x:left>
    </x:border>
    <x:border>
      <x:right style="thin">
        <x:color rgb="FFC62828"/>
      </x:right>
    </x:border>
    <x:border>
      <x:left style="thin">
        <x:color rgb="FFB6954B"/>
      </x:left>
      <x:top style="thin">
        <x:color rgb="FFB6954B"/>
      </x:top>
    </x:border>
    <x:border>
      <x:top style="thin">
        <x:color rgb="FFB6954B"/>
      </x:top>
    </x:border>
    <x:border>
      <x:right style="thin">
        <x:color rgb="FFB6954B"/>
      </x:right>
      <x:top style="thin">
        <x:color rgb="FFB6954B"/>
      </x:top>
    </x:border>
    <x:border>
      <x:left style="thin">
        <x:color rgb="FFB6954B"/>
      </x:left>
    </x:border>
    <x:border>
      <x:right style="thin">
        <x:color rgb="FFB6954B"/>
      </x:right>
    </x:border>
    <x:border>
      <x:left style="thin">
        <x:color rgb="FFB6954B"/>
      </x:left>
      <x:bottom style="thin">
        <x:color rgb="FFB6954B"/>
      </x:bottom>
    </x:border>
    <x:border>
      <x:bottom style="thin">
        <x:color rgb="FFB6954B"/>
      </x:bottom>
    </x:border>
    <x:border>
      <x:right style="thin">
        <x:color rgb="FFB6954B"/>
      </x:right>
      <x:bottom style="thin">
        <x:color rgb="FFB6954B"/>
      </x:bottom>
    </x:border>
  </x:borders>
  <x:cellStyleXfs count="1">
    <x:xf numFmtId="0" fontId="0" fillId="0" borderId="0"/>
  </x:cellStyleXfs>
  <x:cellXfs count="10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horizontal="right" vertical="center"/>
    </x:xf>
    <x:xf numFmtId="0" fontId="1" fillId="0" borderId="0" xfId="0" applyNumberFormat="1" applyFont="1" applyFill="1" applyBorder="1" applyAlignment="1">
      <x:alignment horizontal="right" vertical="center" wrapText="1"/>
    </x:xf>
    <x:xf numFmtId="0" fontId="1" fillId="2" borderId="0" xfId="0" applyNumberFormat="1" applyFont="1" applyFill="1" applyBorder="1" applyAlignment="1">
      <x:alignment horizontal="right" vertical="center" wrapText="1"/>
    </x:xf>
    <x:xf numFmtId="0" fontId="2" fillId="2" borderId="0" xfId="0" applyNumberFormat="1" applyFont="1" applyFill="1" applyBorder="1" applyAlignment="1">
      <x:alignment horizontal="right" vertic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right" vertical="center" wrapText="1"/>
    </x:xf>
    <x:xf numFmtId="0" fontId="3" fillId="3" borderId="0" xfId="0" applyNumberFormat="1" applyFont="1" applyFill="1" applyBorder="1" applyAlignment="1">
      <x:alignment horizontal="right" vertical="center" wrapText="1"/>
    </x:xf>
    <x:xf numFmtId="0" fontId="3"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right" vertical="center" wrapText="1"/>
    </x:xf>
    <x:xf numFmtId="0" fontId="4" fillId="4" borderId="0" xfId="0" applyNumberFormat="1" applyFont="1" applyFill="1" applyBorder="1" applyAlignment="1">
      <x:alignment horizontal="right" vertical="center" wrapText="1"/>
    </x:xf>
    <x:xf numFmtId="0" fontId="4" fillId="4" borderId="1" xfId="0" applyNumberFormat="1" applyFont="1" applyFill="1" applyBorder="1" applyAlignment="1">
      <x:alignment horizontal="right" vertical="center" wrapText="1"/>
    </x:xf>
    <x:xf numFmtId="0" fontId="4" fillId="4" borderId="2" xfId="0" applyNumberFormat="1" applyFont="1" applyFill="1" applyBorder="1" applyAlignment="1">
      <x:alignment horizontal="right" vertical="center" wrapText="1"/>
    </x:xf>
    <x:xf numFmtId="0" fontId="4" fillId="4" borderId="3" xfId="0" applyNumberFormat="1" applyFont="1" applyFill="1" applyBorder="1" applyAlignment="1">
      <x:alignment horizontal="right" vertical="center" wrapText="1"/>
    </x:xf>
    <x:xf numFmtId="0" fontId="1" fillId="0" borderId="4" xfId="0" applyNumberFormat="1" applyFont="1" applyFill="1" applyBorder="1" applyAlignment="1">
      <x:alignment horizontal="right" vertical="center" wrapText="1"/>
    </x:xf>
    <x:xf numFmtId="0" fontId="5" fillId="0" borderId="4" xfId="0" applyNumberFormat="1" applyFont="1" applyFill="1" applyBorder="1" applyAlignment="1">
      <x:alignment horizontal="right" vertical="center" wrapText="1"/>
    </x:xf>
    <x:xf numFmtId="0" fontId="1" fillId="5" borderId="0" xfId="0" applyNumberFormat="1" applyFont="1" applyFill="1" applyBorder="1" applyAlignment="1">
      <x:alignment horizontal="right" vertical="center" wrapText="1"/>
    </x:xf>
    <x:xf numFmtId="0" fontId="6" fillId="5" borderId="0" xfId="0" applyNumberFormat="1" applyFont="1" applyFill="1" applyBorder="1" applyAlignment="1">
      <x:alignment horizontal="right" vertical="center" wrapText="1"/>
    </x:xf>
    <x:xf numFmtId="0" fontId="6" fillId="5" borderId="5" xfId="0" applyNumberFormat="1" applyFont="1" applyFill="1" applyBorder="1" applyAlignment="1">
      <x:alignment horizontal="right" vertical="center" wrapText="1"/>
    </x:xf>
    <x:xf numFmtId="0" fontId="6" fillId="5" borderId="5" xfId="0" applyNumberFormat="1" applyFont="1" applyFill="1" applyBorder="1" applyAlignment="1">
      <x:alignment horizontal="center" vertical="center" wrapText="1"/>
    </x:xf>
    <x:xf numFmtId="0" fontId="7" fillId="3" borderId="0" xfId="0" applyNumberFormat="1" applyFont="1" applyFill="1" applyBorder="1" applyAlignment="1">
      <x:alignment horizontal="right" vertical="center" wrapText="1"/>
    </x:xf>
    <x:xf numFmtId="0" fontId="7" fillId="3" borderId="4" xfId="0" applyNumberFormat="1" applyFont="1" applyFill="1" applyBorder="1" applyAlignment="1">
      <x:alignment horizontal="right" vertical="center" wrapText="1"/>
    </x:xf>
    <x:xf numFmtId="0" fontId="7" fillId="3" borderId="4" xfId="0" applyNumberFormat="1" applyFont="1" applyFill="1" applyBorder="1" applyAlignment="1">
      <x:alignment horizontal="center" vertical="center" wrapText="1"/>
    </x:xf>
    <x:xf numFmtId="0" fontId="1" fillId="5" borderId="4" xfId="0" applyNumberFormat="1" applyFont="1" applyFill="1" applyBorder="1" applyAlignment="1">
      <x:alignment horizontal="right" vertical="center" wrapText="1"/>
    </x:xf>
    <x:xf numFmtId="0" fontId="6" fillId="5" borderId="4" xfId="0" applyNumberFormat="1" applyFont="1" applyFill="1" applyBorder="1" applyAlignment="1">
      <x:alignment horizontal="right" vertical="center" wrapText="1"/>
    </x:xf>
    <x:xf numFmtId="0" fontId="1" fillId="0" borderId="4" xfId="0" applyNumberFormat="1" applyFont="1" applyFill="1" applyBorder="1" applyAlignment="1">
      <x:alignment horizontal="center" vertical="center" wrapText="1"/>
    </x:xf>
    <x:xf numFmtId="0" fontId="1" fillId="6" borderId="0" xfId="0" applyNumberFormat="1" applyFont="1" applyFill="1" applyBorder="1" applyAlignment="1">
      <x:alignment horizontal="right" vertical="center" wrapText="1"/>
    </x:xf>
    <x:xf numFmtId="200" fontId="1" fillId="6" borderId="0" xfId="0" applyNumberFormat="1" applyFont="1" applyFill="1" applyBorder="1" applyAlignment="1">
      <x:alignment horizontal="right" vertical="center" wrapText="1"/>
    </x:xf>
    <x:xf numFmtId="0" fontId="1" fillId="6" borderId="4" xfId="0" applyNumberFormat="1" applyFont="1" applyFill="1" applyBorder="1" applyAlignment="1">
      <x:alignment horizontal="right" vertical="center" wrapText="1"/>
    </x:xf>
    <x:xf numFmtId="200" fontId="1" fillId="6" borderId="4" xfId="0" applyNumberFormat="1" applyFont="1" applyFill="1" applyBorder="1" applyAlignment="1">
      <x:alignment horizontal="right" vertical="center" wrapText="1"/>
    </x:xf>
    <x:xf numFmtId="201" fontId="1" fillId="6" borderId="0" xfId="0" applyNumberFormat="1" applyFont="1" applyFill="1" applyBorder="1" applyAlignment="1">
      <x:alignment horizontal="right" vertical="center" wrapText="1"/>
    </x:xf>
    <x:xf numFmtId="0" fontId="4" fillId="0" borderId="0" xfId="0" applyNumberFormat="1" applyFont="1" applyFill="1" applyBorder="1" applyAlignment="1">
      <x:alignment horizontal="right" vertical="center" wrapText="1"/>
    </x:xf>
    <x:xf numFmtId="0" fontId="4" fillId="6" borderId="0" xfId="0" applyNumberFormat="1" applyFont="1" applyFill="1" applyBorder="1" applyAlignment="1">
      <x:alignment horizontal="right" vertical="center" wrapText="1"/>
    </x:xf>
    <x:xf numFmtId="201" fontId="4" fillId="6" borderId="0" xfId="0" applyNumberFormat="1" applyFont="1" applyFill="1" applyBorder="1" applyAlignment="1">
      <x:alignment horizontal="right" vertical="center" wrapText="1"/>
    </x:xf>
    <x:xf numFmtId="0" fontId="4" fillId="0" borderId="4" xfId="0" applyNumberFormat="1" applyFont="1" applyFill="1" applyBorder="1" applyAlignment="1">
      <x:alignment horizontal="right" vertical="center" wrapText="1"/>
    </x:xf>
    <x:xf numFmtId="0" fontId="4" fillId="6" borderId="4" xfId="0" applyNumberFormat="1" applyFont="1" applyFill="1" applyBorder="1" applyAlignment="1">
      <x:alignment horizontal="right" vertical="center" wrapText="1"/>
    </x:xf>
    <x:xf numFmtId="201" fontId="4" fillId="6" borderId="4" xfId="0" applyNumberFormat="1" applyFont="1" applyFill="1" applyBorder="1" applyAlignment="1">
      <x:alignment horizontal="right" vertical="center" wrapText="1"/>
    </x:xf>
    <x:xf numFmtId="0" fontId="4" fillId="0" borderId="4" xfId="0" applyNumberFormat="1" applyFont="1" applyFill="1" applyBorder="1" applyAlignment="1">
      <x:alignment horizontal="center" vertical="center" wrapText="1"/>
    </x:xf>
    <x:xf numFmtId="0" fontId="4" fillId="6" borderId="4" xfId="0" applyNumberFormat="1" applyFont="1" applyFill="1" applyBorder="1" applyAlignment="1">
      <x:alignment horizontal="center" vertical="center" wrapText="1"/>
    </x:xf>
    <x:xf numFmtId="201" fontId="4" fillId="6" borderId="4" xfId="0" applyNumberFormat="1" applyFont="1" applyFill="1" applyBorder="1" applyAlignment="1">
      <x:alignment horizontal="center" vertical="center" wrapText="1"/>
    </x:xf>
    <x:xf numFmtId="0" fontId="5" fillId="3" borderId="0" xfId="0" applyNumberFormat="1" applyFont="1" applyFill="1" applyBorder="1" applyAlignment="1">
      <x:alignment horizontal="right" vertical="center" wrapText="1"/>
    </x:xf>
    <x:xf numFmtId="0" fontId="5" fillId="3" borderId="1" xfId="0" applyNumberFormat="1" applyFont="1" applyFill="1" applyBorder="1" applyAlignment="1">
      <x:alignment horizontal="right" vertical="center" wrapText="1"/>
    </x:xf>
    <x:xf numFmtId="0" fontId="5" fillId="3" borderId="2" xfId="0" applyNumberFormat="1" applyFont="1" applyFill="1" applyBorder="1" applyAlignment="1">
      <x:alignment horizontal="right" vertical="center" wrapText="1"/>
    </x:xf>
    <x:xf numFmtId="0" fontId="5" fillId="3" borderId="3" xfId="0" applyNumberFormat="1" applyFont="1" applyFill="1" applyBorder="1" applyAlignment="1">
      <x:alignment horizontal="right" vertical="center" wrapText="1"/>
    </x:xf>
    <x:xf numFmtId="0" fontId="5" fillId="3" borderId="1" xfId="0" applyNumberFormat="1" applyFont="1" applyFill="1" applyBorder="1" applyAlignment="1">
      <x:alignment horizontal="center"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0" fontId="1" fillId="7" borderId="0" xfId="0" applyNumberFormat="1" applyFont="1" applyFill="1" applyBorder="1" applyAlignment="1">
      <x:alignment horizontal="right" vertical="center" wrapText="1"/>
    </x:xf>
    <x:xf numFmtId="202" fontId="1" fillId="6" borderId="0" xfId="0" applyNumberFormat="1" applyFont="1" applyFill="1" applyBorder="1" applyAlignment="1">
      <x:alignment horizontal="right" vertical="center" wrapText="1"/>
    </x:xf>
    <x:xf numFmtId="0" fontId="1" fillId="7" borderId="4" xfId="0" applyNumberFormat="1" applyFont="1" applyFill="1" applyBorder="1" applyAlignment="1">
      <x:alignment horizontal="right" vertical="center" wrapText="1"/>
    </x:xf>
    <x:xf numFmtId="202" fontId="1" fillId="6" borderId="4" xfId="0" applyNumberFormat="1" applyFont="1" applyFill="1" applyBorder="1" applyAlignment="1">
      <x:alignment horizontal="right" vertical="center" wrapText="1"/>
    </x:xf>
    <x:xf numFmtId="0" fontId="1" fillId="3" borderId="4" xfId="0" applyNumberFormat="1" applyFont="1" applyFill="1" applyBorder="1" applyAlignment="1">
      <x:alignment horizontal="right" vertical="center" wrapText="1"/>
    </x:xf>
    <x:xf numFmtId="201" fontId="1" fillId="6" borderId="4" xfId="0" applyNumberFormat="1" applyFont="1" applyFill="1" applyBorder="1" applyAlignment="1">
      <x:alignment horizontal="right" vertical="center" wrapText="1"/>
    </x:xf>
    <x:xf numFmtId="0" fontId="8" fillId="2" borderId="0" xfId="0" applyNumberFormat="1" applyFont="1" applyFill="1" applyBorder="1" applyAlignment="1">
      <x:alignment horizontal="right" vertical="center" wrapText="1"/>
    </x:xf>
    <x:xf numFmtId="0" fontId="8" fillId="2" borderId="5" xfId="0" applyNumberFormat="1" applyFont="1" applyFill="1" applyBorder="1" applyAlignment="1">
      <x:alignment horizontal="right" vertical="center" wrapText="1"/>
    </x:xf>
    <x:xf numFmtId="0" fontId="8" fillId="2" borderId="5" xfId="0" applyNumberFormat="1" applyFont="1" applyFill="1" applyBorder="1" applyAlignment="1">
      <x:alignment horizontal="center" vertical="center" wrapText="1"/>
    </x:xf>
    <x:xf numFmtId="203" fontId="1" fillId="6" borderId="0" xfId="0" applyNumberFormat="1" applyFont="1" applyFill="1" applyBorder="1" applyAlignment="1">
      <x:alignment horizontal="right" vertical="center" wrapText="1"/>
    </x:xf>
    <x:xf numFmtId="203" fontId="1" fillId="6" borderId="4" xfId="0" applyNumberFormat="1" applyFont="1" applyFill="1" applyBorder="1" applyAlignment="1">
      <x:alignment horizontal="right" vertical="center" wrapText="1"/>
    </x:xf>
    <x:xf numFmtId="0" fontId="3" fillId="3" borderId="1" xfId="0" applyNumberFormat="1" applyFont="1" applyFill="1" applyBorder="1" applyAlignment="1">
      <x:alignment horizontal="right" vertical="center" wrapText="1"/>
    </x:xf>
    <x:xf numFmtId="0" fontId="3" fillId="3" borderId="2" xfId="0" applyNumberFormat="1" applyFont="1" applyFill="1" applyBorder="1" applyAlignment="1">
      <x:alignment horizontal="right" vertical="center" wrapText="1"/>
    </x:xf>
    <x:xf numFmtId="0" fontId="3" fillId="3" borderId="3" xfId="0" applyNumberFormat="1" applyFont="1" applyFill="1" applyBorder="1" applyAlignment="1">
      <x:alignment horizontal="right" vertical="center" wrapText="1"/>
    </x:xf>
    <x:xf numFmtId="0" fontId="9" fillId="3" borderId="0" xfId="0" applyNumberFormat="1" applyFont="1" applyFill="1" applyBorder="1" applyAlignment="1">
      <x:alignment horizontal="right" vertical="center" wrapText="1"/>
    </x:xf>
    <x:xf numFmtId="0" fontId="9" fillId="3" borderId="4" xfId="0" applyNumberFormat="1" applyFont="1" applyFill="1" applyBorder="1" applyAlignment="1">
      <x:alignment horizontal="right" vertical="center" wrapText="1"/>
    </x:xf>
    <x:xf numFmtId="0" fontId="9" fillId="3" borderId="4" xfId="0" applyNumberFormat="1" applyFont="1" applyFill="1" applyBorder="1" applyAlignment="1">
      <x:alignment horizontal="center" vertical="center" wrapText="1"/>
    </x:xf>
    <x:xf numFmtId="0" fontId="5" fillId="3" borderId="6" xfId="0" applyNumberFormat="1" applyFont="1" applyFill="1" applyBorder="1" applyAlignment="1">
      <x:alignment horizontal="right" vertical="center" wrapText="1"/>
    </x:xf>
    <x:xf numFmtId="0" fontId="5" fillId="3" borderId="7" xfId="0" applyNumberFormat="1" applyFont="1" applyFill="1" applyBorder="1" applyAlignment="1">
      <x:alignment horizontal="right" vertical="center" wrapText="1"/>
    </x:xf>
    <x:xf numFmtId="0" fontId="5" fillId="3" borderId="8" xfId="0" applyNumberFormat="1" applyFont="1" applyFill="1" applyBorder="1" applyAlignment="1">
      <x:alignment horizontal="right" vertical="center" wrapText="1"/>
    </x:xf>
    <x:xf numFmtId="0" fontId="5" fillId="3" borderId="9" xfId="0" applyNumberFormat="1" applyFont="1" applyFill="1" applyBorder="1" applyAlignment="1">
      <x:alignment horizontal="right" vertical="center" wrapText="1"/>
    </x:xf>
    <x:xf numFmtId="0" fontId="5" fillId="3" borderId="10" xfId="0" applyNumberFormat="1" applyFont="1" applyFill="1" applyBorder="1" applyAlignment="1">
      <x:alignment horizontal="right" vertical="center" wrapText="1"/>
    </x:xf>
    <x:xf numFmtId="0" fontId="5" fillId="3" borderId="11" xfId="0" applyNumberFormat="1" applyFont="1" applyFill="1" applyBorder="1" applyAlignment="1">
      <x:alignment horizontal="right" vertical="center" wrapText="1"/>
    </x:xf>
    <x:xf numFmtId="0" fontId="5" fillId="3" borderId="12" xfId="0" applyNumberFormat="1" applyFont="1" applyFill="1" applyBorder="1" applyAlignment="1">
      <x:alignment horizontal="right" vertical="center" wrapText="1"/>
    </x:xf>
    <x:xf numFmtId="0" fontId="5" fillId="3" borderId="13" xfId="0" applyNumberFormat="1" applyFont="1" applyFill="1" applyBorder="1" applyAlignment="1">
      <x:alignment horizontal="right" vertical="center" wrapText="1"/>
    </x:xf>
    <x:xf numFmtId="0" fontId="1" fillId="8" borderId="0" xfId="0" applyNumberFormat="1" applyFont="1" applyFill="1" applyBorder="1" applyAlignment="1">
      <x:alignment horizontal="right" vertical="center" wrapText="1"/>
    </x:xf>
    <x:xf numFmtId="0" fontId="10" fillId="8" borderId="0" xfId="0" applyNumberFormat="1" applyFont="1" applyFill="1" applyBorder="1" applyAlignment="1">
      <x:alignment horizontal="right" vertical="center" wrapText="1"/>
    </x:xf>
    <x:xf numFmtId="0" fontId="10" fillId="8" borderId="14" xfId="0" applyNumberFormat="1" applyFont="1" applyFill="1" applyBorder="1" applyAlignment="1">
      <x:alignment horizontal="right" vertical="center" wrapText="1"/>
    </x:xf>
    <x:xf numFmtId="0" fontId="10" fillId="8" borderId="15" xfId="0" applyNumberFormat="1" applyFont="1" applyFill="1" applyBorder="1" applyAlignment="1">
      <x:alignment horizontal="right" vertical="center" wrapText="1"/>
    </x:xf>
    <x:xf numFmtId="0" fontId="10" fillId="8" borderId="16" xfId="0" applyNumberFormat="1" applyFont="1" applyFill="1" applyBorder="1" applyAlignment="1">
      <x:alignment horizontal="right" vertical="center" wrapText="1"/>
    </x:xf>
    <x:xf numFmtId="0" fontId="10" fillId="8" borderId="17" xfId="0" applyNumberFormat="1" applyFont="1" applyFill="1" applyBorder="1" applyAlignment="1">
      <x:alignment horizontal="right" vertical="center" wrapText="1"/>
    </x:xf>
    <x:xf numFmtId="0" fontId="10" fillId="8" borderId="18" xfId="0" applyNumberFormat="1" applyFont="1" applyFill="1" applyBorder="1" applyAlignment="1">
      <x:alignment horizontal="right" vertical="center" wrapText="1"/>
    </x:xf>
    <x:xf numFmtId="0" fontId="10" fillId="8" borderId="19" xfId="0" applyNumberFormat="1" applyFont="1" applyFill="1" applyBorder="1" applyAlignment="1">
      <x:alignment horizontal="right" vertical="center" wrapText="1"/>
    </x:xf>
    <x:xf numFmtId="0" fontId="6" fillId="2" borderId="0" xfId="0" applyNumberFormat="1" applyFont="1" applyFill="1" applyBorder="1" applyAlignment="1">
      <x:alignment horizontal="right" vertical="center" wrapText="1"/>
    </x:xf>
    <x:xf numFmtId="0" fontId="6" fillId="2" borderId="5" xfId="0" applyNumberFormat="1" applyFont="1" applyFill="1" applyBorder="1" applyAlignment="1">
      <x:alignment horizontal="right" vertical="center" wrapText="1"/>
    </x:xf>
    <x:xf numFmtId="0" fontId="6" fillId="2" borderId="5" xfId="0" applyNumberFormat="1" applyFont="1" applyFill="1" applyBorder="1" applyAlignment="1">
      <x:alignment horizontal="center" vertical="center" wrapText="1"/>
    </x:xf>
    <x:xf numFmtId="201" fontId="1" fillId="0" borderId="0" xfId="0" applyNumberFormat="1" applyFont="1" applyFill="1" applyBorder="1" applyAlignment="1">
      <x:alignment horizontal="right" vertical="center" wrapText="1"/>
    </x:xf>
    <x:xf numFmtId="201" fontId="1" fillId="0" borderId="4" xfId="0" applyNumberFormat="1" applyFont="1" applyFill="1" applyBorder="1" applyAlignment="1">
      <x:alignment horizontal="right" vertical="center" wrapText="1"/>
    </x:xf>
    <x:xf numFmtId="0" fontId="10" fillId="8" borderId="20" xfId="0" applyNumberFormat="1" applyFont="1" applyFill="1" applyBorder="1" applyAlignment="1">
      <x:alignment horizontal="right" vertical="center" wrapText="1"/>
    </x:xf>
    <x:xf numFmtId="0" fontId="10" fillId="8" borderId="21" xfId="0" applyNumberFormat="1" applyFont="1" applyFill="1" applyBorder="1" applyAlignment="1">
      <x:alignment horizontal="right" vertical="center" wrapText="1"/>
    </x:xf>
    <x:xf numFmtId="0" fontId="1" fillId="9" borderId="4" xfId="0" applyNumberFormat="1" applyFont="1" applyFill="1" applyBorder="1" applyAlignment="1">
      <x:alignment horizontal="right" vertical="center" wrapText="1"/>
    </x:xf>
    <x:xf numFmtId="0" fontId="6" fillId="9" borderId="4" xfId="0" applyNumberFormat="1" applyFont="1" applyFill="1" applyBorder="1" applyAlignment="1">
      <x:alignment horizontal="right" vertical="center" wrapText="1"/>
    </x:xf>
    <x:xf numFmtId="0" fontId="6" fillId="9" borderId="5" xfId="0" applyNumberFormat="1" applyFont="1" applyFill="1" applyBorder="1" applyAlignment="1">
      <x:alignment horizontal="right" vertical="center" wrapText="1"/>
    </x:xf>
    <x:xf numFmtId="0" fontId="6" fillId="9" borderId="5" xfId="0" applyNumberFormat="1" applyFont="1" applyFill="1" applyBorder="1" applyAlignment="1">
      <x:alignment horizontal="center" vertical="center" wrapText="1"/>
    </x:xf>
    <x:xf numFmtId="0" fontId="1" fillId="10" borderId="0" xfId="0" applyNumberFormat="1" applyFont="1" applyFill="1" applyBorder="1" applyAlignment="1">
      <x:alignment horizontal="right" vertical="center" wrapText="1"/>
    </x:xf>
    <x:xf numFmtId="0" fontId="11" fillId="10" borderId="0" xfId="0" applyNumberFormat="1" applyFont="1" applyFill="1" applyBorder="1" applyAlignment="1">
      <x:alignment horizontal="right" vertical="center" wrapText="1"/>
    </x:xf>
    <x:xf numFmtId="0" fontId="11" fillId="10" borderId="22" xfId="0" applyNumberFormat="1" applyFont="1" applyFill="1" applyBorder="1" applyAlignment="1">
      <x:alignment horizontal="right" vertical="center" wrapText="1"/>
    </x:xf>
    <x:xf numFmtId="0" fontId="11" fillId="10" borderId="23" xfId="0" applyNumberFormat="1" applyFont="1" applyFill="1" applyBorder="1" applyAlignment="1">
      <x:alignment horizontal="right" vertical="center" wrapText="1"/>
    </x:xf>
    <x:xf numFmtId="0" fontId="11" fillId="10" borderId="24" xfId="0" applyNumberFormat="1" applyFont="1" applyFill="1" applyBorder="1" applyAlignment="1">
      <x:alignment horizontal="right" vertical="center" wrapText="1"/>
    </x:xf>
    <x:xf numFmtId="0" fontId="11" fillId="10" borderId="25" xfId="0" applyNumberFormat="1" applyFont="1" applyFill="1" applyBorder="1" applyAlignment="1">
      <x:alignment horizontal="right" vertical="center" wrapText="1"/>
    </x:xf>
    <x:xf numFmtId="0" fontId="11" fillId="10" borderId="26" xfId="0" applyNumberFormat="1" applyFont="1" applyFill="1" applyBorder="1" applyAlignment="1">
      <x:alignment horizontal="right" vertical="center" wrapText="1"/>
    </x:xf>
    <x:xf numFmtId="0" fontId="11" fillId="10" borderId="27" xfId="0" applyNumberFormat="1" applyFont="1" applyFill="1" applyBorder="1" applyAlignment="1">
      <x:alignment horizontal="right" vertical="center" wrapText="1"/>
    </x:xf>
    <x:xf numFmtId="0" fontId="11" fillId="10" borderId="28" xfId="0" applyNumberFormat="1" applyFont="1" applyFill="1" applyBorder="1" applyAlignment="1">
      <x:alignment horizontal="right" vertical="center" wrapText="1"/>
    </x:xf>
    <x:xf numFmtId="0" fontId="11" fillId="10" borderId="29" xfId="0" applyNumberFormat="1" applyFont="1" applyFill="1" applyBorder="1" applyAlignment="1">
      <x:alignment horizontal="right" vertical="center" wrapText="1"/>
    </x:xf>
  </x:cellXfs>
  <x:cellStyles count="1">
    <x:cellStyle name="Normal" xfId="0"/>
  </x:cellStyles>
  <x:dxfs count="270">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C62828"/>
      </x:font>
      <x:fill>
        <x:patternFill patternType="solid">
          <x:bgColor rgb="FFFDECE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A66A00"/>
      </x:font>
      <x:fill>
        <x:patternFill patternType="solid">
          <x:bgColor rgb="FFFFF4CC"/>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16794D"/>
      </x:font>
      <x:fill>
        <x:patternFill patternType="solid">
          <x:bgColor rgb="FFEAF6F0"/>
        </x:patternFill>
      </x:fill>
    </x:dxf>
    <x:dxf>
      <x:font>
        <x:b/>
        <x:color rgb="FF6A3D8F"/>
      </x:font>
      <x:fill>
        <x:patternFill patternType="solid">
          <x:bgColor rgb="FFF3ECF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7e958d825264dc8" /><Relationship Type="http://schemas.openxmlformats.org/officeDocument/2006/relationships/theme" Target="/xl/theme/theme1.xml" Id="Rc56041183f2447e5" /><Relationship Type="http://schemas.openxmlformats.org/officeDocument/2006/relationships/sharedStrings" Target="/xl/sharedStrings.xml" Id="Rcd83e2595b9545e6" /><Relationship Type="http://schemas.openxmlformats.org/officeDocument/2006/relationships/worksheet" Target="/xl/worksheets/sheet1.xml" Id="R4842ff77e67943f0" /><Relationship Type="http://schemas.openxmlformats.org/officeDocument/2006/relationships/worksheet" Target="/xl/worksheets/sheet2.xml" Id="R66505329d72f49c3" /><Relationship Type="http://schemas.openxmlformats.org/officeDocument/2006/relationships/worksheet" Target="/xl/worksheets/sheet3.xml" Id="Rc925462811fb4986" /><Relationship Type="http://schemas.openxmlformats.org/officeDocument/2006/relationships/worksheet" Target="/xl/worksheets/sheet4.xml" Id="R88b25a2c8c664a65" /><Relationship Type="http://schemas.openxmlformats.org/officeDocument/2006/relationships/worksheet" Target="/xl/worksheets/sheet5.xml" Id="R05698b0aa7a14b9f" /><Relationship Type="http://schemas.openxmlformats.org/officeDocument/2006/relationships/worksheet" Target="/xl/worksheets/sheet6.xml" Id="R8327ff41cb814d3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0384D"/>
  </x:sheetPr>
  <x:sheetViews>
    <x:sheetView showGridLines="0" workbookViewId="0">
      <x:pane ySplit="5" topLeftCell="A6" activePane="bottomLeft" state="frozen"/>
    </x:sheetView>
  </x:sheetViews>
  <x:sheetFormatPr defaultRowHeight="15"/>
  <x:cols>
    <x:col min="1" max="1" width="18" hidden="0" customWidth="1"/>
    <x:col min="2" max="2" width="17" hidden="0" customWidth="1"/>
    <x:col min="3" max="3" width="17" hidden="0" customWidth="1"/>
    <x:col min="4" max="4" width="17" hidden="0" customWidth="1"/>
    <x:col min="5" max="5" width="18" hidden="0" customWidth="1"/>
    <x:col min="6" max="6" width="18" hidden="0" customWidth="1"/>
    <x:col min="7" max="7" width="18" hidden="0" customWidth="1"/>
    <x:col min="8" max="8" width="22" hidden="0" customWidth="1"/>
  </x:cols>
  <x:sheetData>
    <x:row r="1" ht="34" customHeight="1">
      <x:c r="A1" s="7" t="str">
        <x:v>T06 | پرونده کنترل اولین تولید و مجوز آزادسازی بچ</x:v>
      </x:c>
      <x:c r="B1" s="7" t="str">
        <x:v>T06 | پرونده کنترل اولین تولید و مجوز آزادسازی بچ</x:v>
      </x:c>
      <x:c r="C1" s="7" t="str">
        <x:v>T06 | پرونده کنترل اولین تولید و مجوز آزادسازی بچ</x:v>
      </x:c>
      <x:c r="D1" s="7" t="str">
        <x:v>T06 | پرونده کنترل اولین تولید و مجوز آزادسازی بچ</x:v>
      </x:c>
      <x:c r="E1" s="7" t="str">
        <x:v>T06 | پرونده کنترل اولین تولید و مجوز آزادسازی بچ</x:v>
      </x:c>
      <x:c r="F1" s="7" t="str">
        <x:v>T06 | پرونده کنترل اولین تولید و مجوز آزادسازی بچ</x:v>
      </x:c>
      <x:c r="G1" s="7" t="str">
        <x:v>T06 | پرونده کنترل اولین تولید و مجوز آزادسازی بچ</x:v>
      </x:c>
      <x:c r="H1" s="7" t="str">
        <x:v>T06 | پرونده کنترل اولین تولید و مجوز آزادسازی بچ</x:v>
      </x:c>
    </x:row>
    <x:row r="2" ht="34" customHeight="1">
      <x:c r="A2" s="7" t="str">
        <x:v>T06 | پرونده کنترل اولین تولید و مجوز آزادسازی بچ</x:v>
      </x:c>
      <x:c r="B2" s="7" t="str">
        <x:v>T06 | پرونده کنترل اولین تولید و مجوز آزادسازی بچ</x:v>
      </x:c>
      <x:c r="C2" s="7" t="str">
        <x:v>T06 | پرونده کنترل اولین تولید و مجوز آزادسازی بچ</x:v>
      </x:c>
      <x:c r="D2" s="7" t="str">
        <x:v>T06 | پرونده کنترل اولین تولید و مجوز آزادسازی بچ</x:v>
      </x:c>
      <x:c r="E2" s="7" t="str">
        <x:v>T06 | پرونده کنترل اولین تولید و مجوز آزادسازی بچ</x:v>
      </x:c>
      <x:c r="F2" s="7" t="str">
        <x:v>T06 | پرونده کنترل اولین تولید و مجوز آزادسازی بچ</x:v>
      </x:c>
      <x:c r="G2" s="7" t="str">
        <x:v>T06 | پرونده کنترل اولین تولید و مجوز آزادسازی بچ</x:v>
      </x:c>
      <x:c r="H2" s="7" t="str">
        <x:v>T06 | پرونده کنترل اولین تولید و مجوز آزادسازی بچ</x:v>
      </x:c>
    </x:row>
    <x:row r="3" ht="15" hidden="0" customHeight="1">
      <x:c r="A3" s="10" t="str">
        <x:v>پایان تولید به معنی مجوز فروش نیست. آزادسازی فقط با پرونده کامل، شواهد قابل ردیابی و امضای مرجع مجاز انجام می‌شود.</x:v>
      </x:c>
      <x:c r="B3" s="10"/>
      <x:c r="C3" s="10"/>
      <x:c r="D3" s="10"/>
      <x:c r="E3" s="10"/>
      <x:c r="F3" s="10"/>
      <x:c r="G3" s="10"/>
      <x:c r="H3" s="10"/>
    </x:row>
    <x:row r="4" ht="15" hidden="0" customHeight="1">
      <x:c r="A4" s="4"/>
      <x:c r="B4" s="4"/>
      <x:c r="C4" s="4"/>
      <x:c r="D4" s="4"/>
      <x:c r="E4" s="4"/>
      <x:c r="F4" s="4"/>
      <x:c r="G4" s="4"/>
      <x:c r="H4" s="4"/>
    </x:row>
    <x:row r="5" ht="15" hidden="0" customHeight="1">
      <x:c r="A5" s="13" t="str">
        <x:v>شناسنامه و وضعیت جاری بچ</x:v>
      </x:c>
      <x:c r="B5" s="14" t="str">
        <x:v>شناسنامه و وضعیت جاری بچ</x:v>
      </x:c>
      <x:c r="C5" s="14" t="str">
        <x:v>شناسنامه و وضعیت جاری بچ</x:v>
      </x:c>
      <x:c r="D5" s="14" t="str">
        <x:v>شناسنامه و وضعیت جاری بچ</x:v>
      </x:c>
      <x:c r="E5" s="14" t="str">
        <x:v>شناسنامه و وضعیت جاری بچ</x:v>
      </x:c>
      <x:c r="F5" s="14" t="str">
        <x:v>شناسنامه و وضعیت جاری بچ</x:v>
      </x:c>
      <x:c r="G5" s="14" t="str">
        <x:v>شناسنامه و وضعیت جاری بچ</x:v>
      </x:c>
      <x:c r="H5" s="15" t="str">
        <x:v>شناسنامه و وضعیت جاری بچ</x:v>
      </x:c>
    </x:row>
    <x:row r="6" ht="15" hidden="0" customHeight="1">
      <x:c r="A6" s="17" t="str">
        <x:v>محصول</x:v>
      </x:c>
      <x:c r="B6" s="16" t="str">
        <x:f>IF('شناسنامه بچ'!B6="","",'شناسنامه بچ'!B6)</x:f>
      </x:c>
      <x:c r="C6" s="16" t="str"/>
      <x:c r="D6" s="17" t="str">
        <x:v>شماره بچ/لات</x:v>
      </x:c>
      <x:c r="E6" s="16" t="str">
        <x:f>IF('شناسنامه بچ'!B7="","",'شناسنامه بچ'!B7)</x:f>
      </x:c>
      <x:c r="F6" s="16" t="str"/>
      <x:c r="G6" s="17" t="str">
        <x:v>وضعیت فیزیکی</x:v>
      </x:c>
      <x:c r="H6" s="16" t="str">
        <x:f>IF('شناسنامه بچ'!F13="","",'شناسنامه بچ'!F13)</x:f>
      </x:c>
    </x:row>
    <x:row r="7" ht="15" hidden="0" customHeight="1">
      <x:c r="A7" s="17" t="str">
        <x:v>تولیدکننده</x:v>
      </x:c>
      <x:c r="B7" s="16" t="str">
        <x:f>IF('شناسنامه بچ'!B8="","",'شناسنامه بچ'!B8)</x:f>
      </x:c>
      <x:c r="C7" s="16" t="str"/>
      <x:c r="D7" s="17" t="str">
        <x:v>سفارش خرید</x:v>
      </x:c>
      <x:c r="E7" s="16" t="str">
        <x:f>IF('شناسنامه بچ'!F7="","",'شناسنامه بچ'!F7)</x:f>
      </x:c>
      <x:c r="F7" s="16" t="str"/>
      <x:c r="G7" s="17" t="str">
        <x:v>مقدار تولیدشده</x:v>
      </x:c>
      <x:c r="H7" s="16" t="str">
        <x:f>IF('شناسنامه بچ'!B11="","",'شناسنامه بچ'!B11)</x:f>
      </x:c>
    </x:row>
    <x:row r="8" ht="15" hidden="0" customHeight="1">
      <x:c r="A8" s="17" t="str">
        <x:v>نسخه مشخصات</x:v>
      </x:c>
      <x:c r="B8" s="16" t="str">
        <x:f>IF('شناسنامه بچ'!C17="","",'شناسنامه بچ'!C17)</x:f>
      </x:c>
      <x:c r="C8" s="16" t="str"/>
      <x:c r="D8" s="17" t="str">
        <x:v>نسخه نمونه مرجع</x:v>
      </x:c>
      <x:c r="E8" s="16" t="str">
        <x:f>IF('شناسنامه بچ'!C20="","",'شناسنامه بچ'!C20)</x:f>
      </x:c>
      <x:c r="F8" s="16" t="str"/>
      <x:c r="G8" s="17" t="str">
        <x:v>مقصد/بازار</x:v>
      </x:c>
      <x:c r="H8" s="16" t="str">
        <x:f>IF('شناسنامه بچ'!F11="","",'شناسنامه بچ'!F11)</x:f>
      </x:c>
    </x:row>
    <x:row r="9" ht="15" hidden="0" customHeight="1">
      <x:c r="A9" s="4"/>
      <x:c r="B9" s="4"/>
      <x:c r="C9" s="4"/>
      <x:c r="D9" s="4"/>
      <x:c r="E9" s="4"/>
      <x:c r="F9" s="4"/>
      <x:c r="G9" s="4"/>
      <x:c r="H9" s="4"/>
    </x:row>
    <x:row r="10" ht="15" hidden="0" customHeight="1">
      <x:c r="A10" s="21" t="str">
        <x:v>کنترل‌های تأییدشده</x:v>
      </x:c>
      <x:c r="B10" s="21" t="str"/>
      <x:c r="C10" s="21" t="str">
        <x:v>نقص بحرانی</x:v>
      </x:c>
      <x:c r="D10" s="21" t="str"/>
      <x:c r="E10" s="21" t="str">
        <x:v>انحراف باز</x:v>
      </x:c>
      <x:c r="F10" s="21" t="str"/>
      <x:c r="G10" s="21" t="str">
        <x:v>تطبیق مقدار</x:v>
      </x:c>
      <x:c r="H10" s="21" t="str"/>
    </x:row>
    <x:row r="11">
      <x:c r="A11" s="24" t="str">
        <x:f>COUNTIFS('برنامه کنترل'!$J$8:$J$31,"تأیید")&amp;" از "&amp;COUNTA('برنامه کنترل'!$C$8:$C$31)</x:f>
        <x:v>0 از 24</x:v>
      </x:c>
      <x:c r="B11" s="24"/>
      <x:c r="C11" s="24" t="n">
        <x:f>COUNTIFS('برنامه کنترل'!$E$8:$E$31,"بحرانی",'برنامه کنترل'!$J$8:$J$31,"&lt;&gt;تأیید",'برنامه کنترل'!$J$8:$J$31,"&lt;&gt;نامرتبط")</x:f>
        <x:v>17</x:v>
      </x:c>
      <x:c r="D11" s="24"/>
      <x:c r="E11" s="24" t="n">
        <x:f>COUNTIFS('انحراف و CAPA'!$A$8:$A$23,"?*",'انحراف و CAPA'!$N$8:$N$23,"&lt;&gt;بسته")</x:f>
        <x:v>0</x:v>
      </x:c>
      <x:c r="F11" s="24"/>
      <x:c r="G11" s="24" t="str">
        <x:f>IF('تطبیق و ردیابی'!$B$16="","ثبت نشده",'تطبیق و ردیابی'!$B$16)</x:f>
        <x:v>ثبت نشده</x:v>
      </x:c>
      <x:c r="H11" s="24"/>
    </x:row>
    <x:row r="12">
      <x:c r="A12" s="24"/>
      <x:c r="B12" s="24"/>
      <x:c r="C12" s="24"/>
      <x:c r="D12" s="24"/>
      <x:c r="E12" s="24"/>
      <x:c r="F12" s="24"/>
      <x:c r="G12" s="24"/>
      <x:c r="H12" s="24"/>
    </x:row>
    <x:row r="13" ht="15" hidden="0" customHeight="1">
      <x:c r="A13" s="4"/>
      <x:c r="B13" s="4"/>
      <x:c r="C13" s="4"/>
      <x:c r="D13" s="4"/>
      <x:c r="E13" s="4"/>
      <x:c r="F13" s="4"/>
      <x:c r="G13" s="4"/>
      <x:c r="H13" s="4"/>
    </x:row>
    <x:row r="14" ht="15" hidden="0" customHeight="1">
      <x:c r="A14" s="13" t="str">
        <x:v>گیت‌های آزادسازی</x:v>
      </x:c>
      <x:c r="B14" s="14" t="str">
        <x:v>گیت‌های آزادسازی</x:v>
      </x:c>
      <x:c r="C14" s="14" t="str">
        <x:v>گیت‌های آزادسازی</x:v>
      </x:c>
      <x:c r="D14" s="14" t="str">
        <x:v>گیت‌های آزادسازی</x:v>
      </x:c>
      <x:c r="E14" s="14" t="str">
        <x:v>گیت‌های آزادسازی</x:v>
      </x:c>
      <x:c r="F14" s="14" t="str">
        <x:v>گیت‌های آزادسازی</x:v>
      </x:c>
      <x:c r="G14" s="14" t="str">
        <x:v>گیت‌های آزادسازی</x:v>
      </x:c>
      <x:c r="H14" s="15" t="str">
        <x:v>گیت‌های آزادسازی</x:v>
      </x:c>
    </x:row>
    <x:row r="15" ht="15" hidden="0" customHeight="1">
      <x:c r="A15" s="21" t="str">
        <x:v>کد</x:v>
      </x:c>
      <x:c r="B15" s="21" t="str">
        <x:v>گیت</x:v>
      </x:c>
      <x:c r="C15" s="21" t="str"/>
      <x:c r="D15" s="21" t="str">
        <x:v>وضعیت</x:v>
      </x:c>
      <x:c r="E15" s="21" t="str">
        <x:v>موضوع باز یا اقدام لازم</x:v>
      </x:c>
      <x:c r="F15" s="21" t="str"/>
      <x:c r="G15" s="21" t="str"/>
      <x:c r="H15" s="21" t="str"/>
    </x:row>
    <x:row r="16" ht="15" hidden="0" customHeight="1">
      <x:c r="A16" s="21" t="str">
        <x:v>G01</x:v>
      </x:c>
      <x:c r="B16" s="16" t="str">
        <x:v>هویت، نسخه و مجوز شروع</x:v>
      </x:c>
      <x:c r="C16" s="16"/>
      <x:c r="D16" s="27" t="str">
        <x:f>IF('شناسنامه بچ'!$H$26="","باز",'شناسنامه بچ'!$H$26)</x:f>
        <x:v>باز</x:v>
      </x:c>
      <x:c r="E16" s="16" t="str">
        <x:v>تطبیق PO، مشخصات، BOM/فرمول، Artwork، Golden Sample و رکورد بچ</x:v>
      </x:c>
      <x:c r="F16" s="16"/>
      <x:c r="G16" s="16"/>
      <x:c r="H16" s="16"/>
    </x:row>
    <x:row r="17" ht="15" hidden="0" customHeight="1">
      <x:c r="A17" s="21" t="str">
        <x:v>G02</x:v>
      </x:c>
      <x:c r="B17" s="16" t="str">
        <x:v>مواد، قطعات و بسته‌بندی</x:v>
      </x:c>
      <x:c r="C17" s="16"/>
      <x:c r="D17" s="27" t="str">
        <x:f>IF('شناسنامه بچ'!$L$49="","باز",'شناسنامه بچ'!$L$49)</x:f>
        <x:v>باز</x:v>
      </x:c>
      <x:c r="E17" s="16" t="str">
        <x:v>هر قلم مصرف‌شده باید آزاد، نسخه‌دار و به همین بچ متصل باشد</x:v>
      </x:c>
      <x:c r="F17" s="16"/>
      <x:c r="G17" s="16"/>
      <x:c r="H17" s="16"/>
    </x:row>
    <x:row r="18" ht="15" hidden="0" customHeight="1">
      <x:c r="A18" s="21" t="str">
        <x:v>G03</x:v>
      </x:c>
      <x:c r="B18" s="16" t="str">
        <x:v>کنترل‌های پیش، حین و پایان تولید</x:v>
      </x:c>
      <x:c r="C18" s="16"/>
      <x:c r="D18" s="27" t="str">
        <x:f>IF('برنامه کنترل'!$K$5="","باز",'برنامه کنترل'!$K$5)</x:f>
        <x:v>مسدود</x:v>
      </x:c>
      <x:c r="E18" s="16" t="str">
        <x:v>نتیجه واقعی، معیار پذیرش، نمونه‌برداری و شاهد هر کنترل را ببندید</x:v>
      </x:c>
      <x:c r="F18" s="16"/>
      <x:c r="G18" s="16"/>
      <x:c r="H18" s="16"/>
    </x:row>
    <x:row r="19" ht="15" hidden="0" customHeight="1">
      <x:c r="A19" s="21" t="str">
        <x:v>G04</x:v>
      </x:c>
      <x:c r="B19" s="16" t="str">
        <x:v>انحراف، NCR، OOS و CAPA</x:v>
      </x:c>
      <x:c r="C19" s="16"/>
      <x:c r="D19" s="27" t="str">
        <x:f>IF('انحراف و CAPA'!$K$5="","باز",'انحراف و CAPA'!$K$5)</x:f>
        <x:v>بسته</x:v>
      </x:c>
      <x:c r="E19" s="16" t="str">
        <x:v>دامنه اثر، مهار، تحقیق، تصمیم اثر بر بچ و اقدام اصلاحی باید روشن باشد</x:v>
      </x:c>
      <x:c r="F19" s="16"/>
      <x:c r="G19" s="16"/>
      <x:c r="H19" s="16"/>
    </x:row>
    <x:row r="20" ht="15" hidden="0" customHeight="1">
      <x:c r="A20" s="21" t="str">
        <x:v>G05</x:v>
      </x:c>
      <x:c r="B20" s="16" t="str">
        <x:v>تطبیق مقدار، لیبل و ردیابی</x:v>
      </x:c>
      <x:c r="C20" s="16"/>
      <x:c r="D20" s="27" t="str">
        <x:f>IF('تطبیق و ردیابی'!$H$5="","باز",'تطبیق و ردیابی'!$H$5)</x:f>
        <x:v>باز</x:v>
      </x:c>
      <x:c r="E20" s="16" t="str">
        <x:v>اختلاف مقدار یا قلم حساس تا تعیین‌تکلیف، آزادسازی را متوقف می‌کند</x:v>
      </x:c>
      <x:c r="F20" s="16"/>
      <x:c r="G20" s="16"/>
      <x:c r="H20" s="16"/>
    </x:row>
    <x:row r="21" ht="15" hidden="0" customHeight="1">
      <x:c r="A21" s="21" t="str">
        <x:v>G06</x:v>
      </x:c>
      <x:c r="B21" s="16" t="str">
        <x:v>مدارک و اختیار تصمیم</x:v>
      </x:c>
      <x:c r="C21" s="16"/>
      <x:c r="D21" s="27" t="str">
        <x:f>IF(COUNTIFS($C$25:$C$32,"الزامی",$D$25:$D$32,"&lt;&gt;تأیید")&gt;0,"باز",IF(COUNTIFS($C$25:$C$32,"در صورت ارتباط",$D$25:$D$32,"نامشخص")+COUNTIFS($C$25:$C$32,"در صورت ارتباط",$D$25:$D$32,"")&gt;0,"باز",IF(OR($B$40="",$E$40=""),"باز","بسته")))</x:f>
        <x:v>باز</x:v>
      </x:c>
      <x:c r="E21" s="16" t="str">
        <x:v>مدارک لازم و نقش دارای اختیار باید پیش از تصمیم نهایی مشخص باشند</x:v>
      </x:c>
      <x:c r="F21" s="16"/>
      <x:c r="G21" s="16"/>
      <x:c r="H21" s="16"/>
    </x:row>
    <x:row r="22" ht="15" hidden="0" customHeight="1">
      <x:c r="A22" s="4"/>
      <x:c r="B22" s="4"/>
      <x:c r="C22" s="4"/>
      <x:c r="D22" s="4"/>
      <x:c r="E22" s="4"/>
      <x:c r="F22" s="4"/>
      <x:c r="G22" s="4"/>
      <x:c r="H22" s="4"/>
    </x:row>
    <x:row r="23" ht="15" hidden="0" customHeight="1">
      <x:c r="A23" s="13" t="str">
        <x:v>مدارک و پیوست‌های تصمیم</x:v>
      </x:c>
      <x:c r="B23" s="14" t="str">
        <x:v>مدارک و پیوست‌های تصمیم</x:v>
      </x:c>
      <x:c r="C23" s="14" t="str">
        <x:v>مدارک و پیوست‌های تصمیم</x:v>
      </x:c>
      <x:c r="D23" s="14" t="str">
        <x:v>مدارک و پیوست‌های تصمیم</x:v>
      </x:c>
      <x:c r="E23" s="14" t="str">
        <x:v>مدارک و پیوست‌های تصمیم</x:v>
      </x:c>
      <x:c r="F23" s="14" t="str">
        <x:v>مدارک و پیوست‌های تصمیم</x:v>
      </x:c>
      <x:c r="G23" s="14" t="str">
        <x:v>مدارک و پیوست‌های تصمیم</x:v>
      </x:c>
      <x:c r="H23" s="15" t="str">
        <x:v>مدارک و پیوست‌های تصمیم</x:v>
      </x:c>
    </x:row>
    <x:row r="24" ht="15" hidden="0" customHeight="1">
      <x:c r="A24" s="21" t="str">
        <x:v>کد</x:v>
      </x:c>
      <x:c r="B24" s="21" t="str">
        <x:v>مدرک/پیوست</x:v>
      </x:c>
      <x:c r="C24" s="21" t="str">
        <x:v>الزام</x:v>
      </x:c>
      <x:c r="D24" s="21" t="str">
        <x:v>وضعیت</x:v>
      </x:c>
      <x:c r="E24" s="21" t="str">
        <x:v>شناسه/نسخه</x:v>
      </x:c>
      <x:c r="F24" s="21" t="str">
        <x:v>محل یا لینک</x:v>
      </x:c>
      <x:c r="G24" s="21" t="str">
        <x:v>بررسی‌کننده</x:v>
      </x:c>
      <x:c r="H24" s="21" t="str">
        <x:v>تاریخ</x:v>
      </x:c>
    </x:row>
    <x:row r="25" ht="15" hidden="0" customHeight="1">
      <x:c r="A25" s="16" t="str">
        <x:v>T06-A</x:v>
      </x:c>
      <x:c r="B25" s="16" t="str">
        <x:v>شناسنامه و ردیابی بچ</x:v>
      </x:c>
      <x:c r="C25" s="30" t="str">
        <x:v>الزامی</x:v>
      </x:c>
      <x:c r="D25" s="30" t="str">
        <x:v>نامشخص</x:v>
      </x:c>
      <x:c r="E25" s="30" t="str"/>
      <x:c r="F25" s="30" t="str"/>
      <x:c r="G25" s="30" t="str"/>
      <x:c r="H25" s="31"/>
    </x:row>
    <x:row r="26" ht="24" hidden="0" customHeight="1">
      <x:c r="A26" s="16" t="str">
        <x:v>T06-B</x:v>
      </x:c>
      <x:c r="B26" s="16" t="str">
        <x:v>گزارش کنترل و نمونه‌برداری</x:v>
      </x:c>
      <x:c r="C26" s="30" t="str">
        <x:v>الزامی</x:v>
      </x:c>
      <x:c r="D26" s="30" t="str">
        <x:v>نامشخص</x:v>
      </x:c>
      <x:c r="E26" s="30" t="str"/>
      <x:c r="F26" s="30" t="str"/>
      <x:c r="G26" s="30" t="str"/>
      <x:c r="H26" s="31"/>
    </x:row>
    <x:row r="27" ht="24" hidden="0" customHeight="1">
      <x:c r="A27" s="16" t="str">
        <x:v>T06-C</x:v>
      </x:c>
      <x:c r="B27" s="16" t="str">
        <x:v>رجیستر انحراف، NCR و OOS</x:v>
      </x:c>
      <x:c r="C27" s="30" t="str">
        <x:v>الزامی</x:v>
      </x:c>
      <x:c r="D27" s="30" t="str">
        <x:v>نامشخص</x:v>
      </x:c>
      <x:c r="E27" s="30" t="str"/>
      <x:c r="F27" s="30" t="str"/>
      <x:c r="G27" s="30" t="str"/>
      <x:c r="H27" s="31"/>
    </x:row>
    <x:row r="28" ht="24" hidden="0" customHeight="1">
      <x:c r="A28" s="16" t="str">
        <x:v>T06-D</x:v>
      </x:c>
      <x:c r="B28" s="16" t="str">
        <x:v>تطبیق بازده، بسته‌بندی و لیبل</x:v>
      </x:c>
      <x:c r="C28" s="30" t="str">
        <x:v>الزامی</x:v>
      </x:c>
      <x:c r="D28" s="30" t="str">
        <x:v>نامشخص</x:v>
      </x:c>
      <x:c r="E28" s="30" t="str"/>
      <x:c r="F28" s="30" t="str"/>
      <x:c r="G28" s="30" t="str"/>
      <x:c r="H28" s="31"/>
    </x:row>
    <x:row r="29" ht="24" hidden="0" customHeight="1">
      <x:c r="A29" s="16" t="str">
        <x:v>COA/COC</x:v>
      </x:c>
      <x:c r="B29" s="16" t="str">
        <x:v>گواهی آنالیز/انطباق مرتبط با همین Lot و بچ</x:v>
      </x:c>
      <x:c r="C29" s="30" t="str">
        <x:v>در صورت ارتباط</x:v>
      </x:c>
      <x:c r="D29" s="30" t="str">
        <x:v>نامشخص</x:v>
      </x:c>
      <x:c r="E29" s="30" t="str"/>
      <x:c r="F29" s="30" t="str"/>
      <x:c r="G29" s="30" t="str"/>
      <x:c r="H29" s="31"/>
    </x:row>
    <x:row r="30" ht="24" hidden="0" customHeight="1">
      <x:c r="A30" s="16" t="str">
        <x:v>T05</x:v>
      </x:c>
      <x:c r="B30" s="16" t="str">
        <x:v>نسخه امضاشده Golden Sample</x:v>
      </x:c>
      <x:c r="C30" s="30" t="str">
        <x:v>الزامی</x:v>
      </x:c>
      <x:c r="D30" s="30" t="str">
        <x:v>نامشخص</x:v>
      </x:c>
      <x:c r="E30" s="30" t="str"/>
      <x:c r="F30" s="30" t="str"/>
      <x:c r="G30" s="30" t="str"/>
      <x:c r="H30" s="31"/>
    </x:row>
    <x:row r="31" ht="24" hidden="0" customHeight="1">
      <x:c r="A31" s="16" t="str">
        <x:v>REG</x:v>
      </x:c>
      <x:c r="B31" s="16" t="str">
        <x:v>تأیید مسئول قانونی/فنی یا مرجع ذی‌صلاح</x:v>
      </x:c>
      <x:c r="C31" s="30" t="str">
        <x:v>در صورت ارتباط</x:v>
      </x:c>
      <x:c r="D31" s="30" t="str">
        <x:v>نامشخص</x:v>
      </x:c>
      <x:c r="E31" s="30" t="str"/>
      <x:c r="F31" s="30" t="str"/>
      <x:c r="G31" s="30" t="str"/>
      <x:c r="H31" s="31"/>
    </x:row>
    <x:row r="32" ht="24" hidden="0" customHeight="1">
      <x:c r="A32" s="16" t="str">
        <x:v>RW</x:v>
      </x:c>
      <x:c r="B32" s="16" t="str">
        <x:v>دستور و نتیجه بازکاری/پردازش مجدد</x:v>
      </x:c>
      <x:c r="C32" s="30" t="str">
        <x:v>در صورت ارتباط</x:v>
      </x:c>
      <x:c r="D32" s="30" t="str">
        <x:v>نامشخص</x:v>
      </x:c>
      <x:c r="E32" s="30" t="str"/>
      <x:c r="F32" s="30" t="str"/>
      <x:c r="G32" s="30" t="str"/>
      <x:c r="H32" s="31"/>
    </x:row>
    <x:row r="33" ht="15" hidden="0" customHeight="1">
      <x:c r="A33" s="4"/>
      <x:c r="B33" s="4"/>
      <x:c r="C33" s="4"/>
      <x:c r="D33" s="4"/>
      <x:c r="E33" s="4"/>
      <x:c r="F33" s="4"/>
      <x:c r="G33" s="4"/>
      <x:c r="H33" s="4"/>
    </x:row>
    <x:row r="34" ht="15" hidden="0" customHeight="1">
      <x:c r="A34" s="21" t="str">
        <x:v>تصمیم پیشنهادی</x:v>
      </x:c>
      <x:c r="B34" s="21" t="str"/>
      <x:c r="C34" s="21" t="str">
        <x:v>تصمیم نهایی</x:v>
      </x:c>
      <x:c r="D34" s="21" t="str"/>
      <x:c r="E34" s="21" t="str">
        <x:v>مقدار مشمول تصمیم</x:v>
      </x:c>
      <x:c r="F34" s="21" t="str"/>
      <x:c r="G34" s="21" t="str">
        <x:v>شناسه تصمیم</x:v>
      </x:c>
      <x:c r="H34" s="21" t="str"/>
    </x:row>
    <x:row r="35" ht="15" hidden="0" customHeight="1">
      <x:c r="A35" s="39" t="str">
        <x:f>IF(COUNTIFS('انحراف و CAPA'!$A$8:$A$23,"?*",'انحراف و CAPA'!$J$8:$J$23,"رد")&gt;0,"رد",IF(COUNTIFS('انحراف و CAPA'!$A$8:$A$23,"?*",'انحراف و CAPA'!$J$8:$J$23,"بازکاری / پردازش مجدد")&gt;0,"بازکاری / پردازش مجدد",IF(COUNTIFS($D$16:$D$21,"مسدود")+COUNTIFS($D$16:$D$21,"باز")&gt;0,"نگهداشت (Hold)","آزادسازی")))</x:f>
        <x:v>نگهداشت (Hold)</x:v>
      </x:c>
      <x:c r="B35" s="39"/>
      <x:c r="C35" s="40" t="str"/>
      <x:c r="D35" s="40"/>
      <x:c r="E35" s="41"/>
      <x:c r="F35" s="41"/>
      <x:c r="G35" s="40" t="str"/>
      <x:c r="H35" s="40"/>
    </x:row>
    <x:row r="36" ht="15" hidden="0" customHeight="1">
      <x:c r="A36" s="46" t="str">
        <x:f>IF($C$35="","تصمیم نهایی ثبت نشده",IF(AND($C$35="آزادسازی",$A$35&lt;&gt;"آزادسازی"),"تعارض بحرانی: آزادسازی مجاز نیست",IF($C$35=$A$35,"هم‌راستا با گیت‌ها","نیازمند توجیه مکتوب و امضای مرجع مجاز")))</x:f>
        <x:v>تصمیم نهایی ثبت نشده</x:v>
      </x:c>
      <x:c r="B36" s="47"/>
      <x:c r="C36" s="47"/>
      <x:c r="D36" s="47"/>
      <x:c r="E36" s="47"/>
      <x:c r="F36" s="47"/>
      <x:c r="G36" s="47"/>
      <x:c r="H36" s="48"/>
    </x:row>
    <x:row r="37" ht="15" hidden="0" customHeight="1">
      <x:c r="A37" s="4"/>
      <x:c r="B37" s="4"/>
      <x:c r="C37" s="4"/>
      <x:c r="D37" s="4"/>
      <x:c r="E37" s="4"/>
      <x:c r="F37" s="4"/>
      <x:c r="G37" s="4"/>
      <x:c r="H37" s="4"/>
    </x:row>
    <x:row r="38" ht="15" hidden="0" customHeight="1">
      <x:c r="A38" s="13" t="str">
        <x:v>ثبت دلیل، مسئولیت و امضا</x:v>
      </x:c>
      <x:c r="B38" s="14" t="str">
        <x:v>ثبت دلیل، مسئولیت و امضا</x:v>
      </x:c>
      <x:c r="C38" s="14" t="str">
        <x:v>ثبت دلیل، مسئولیت و امضا</x:v>
      </x:c>
      <x:c r="D38" s="14" t="str">
        <x:v>ثبت دلیل، مسئولیت و امضا</x:v>
      </x:c>
      <x:c r="E38" s="14" t="str">
        <x:v>ثبت دلیل، مسئولیت و امضا</x:v>
      </x:c>
      <x:c r="F38" s="14" t="str">
        <x:v>ثبت دلیل، مسئولیت و امضا</x:v>
      </x:c>
      <x:c r="G38" s="14" t="str">
        <x:v>ثبت دلیل، مسئولیت و امضا</x:v>
      </x:c>
      <x:c r="H38" s="15" t="str">
        <x:v>ثبت دلیل، مسئولیت و امضا</x:v>
      </x:c>
    </x:row>
    <x:row r="39" ht="15" hidden="0" customHeight="1">
      <x:c r="A39" s="17" t="str">
        <x:v>مبنای تصمیم</x:v>
      </x:c>
      <x:c r="B39" s="30" t="str"/>
      <x:c r="C39" s="30" t="str"/>
      <x:c r="D39" s="30" t="str"/>
      <x:c r="E39" s="30" t="str"/>
      <x:c r="F39" s="30" t="str"/>
      <x:c r="G39" s="30" t="str"/>
      <x:c r="H39" s="30" t="str"/>
    </x:row>
    <x:row r="40" ht="15" hidden="0" customHeight="1">
      <x:c r="A40" s="17" t="str">
        <x:v>شرط/اقدام بعدی</x:v>
      </x:c>
      <x:c r="B40" s="30" t="str"/>
      <x:c r="C40" s="30" t="str"/>
      <x:c r="D40" s="51" t="str">
        <x:v>نام تصمیم‌گیر</x:v>
      </x:c>
      <x:c r="E40" s="30" t="str"/>
      <x:c r="F40" s="30" t="str"/>
      <x:c r="G40" s="51" t="str">
        <x:v>تاریخ/زمان</x:v>
      </x:c>
      <x:c r="H40" s="52"/>
    </x:row>
    <x:row r="41" ht="15" hidden="0" customHeight="1">
      <x:c r="A41" s="17" t="str">
        <x:v>نقش دارای اختیار</x:v>
      </x:c>
      <x:c r="B41" s="30" t="str"/>
      <x:c r="C41" s="30" t="str"/>
      <x:c r="D41" s="51" t="str"/>
      <x:c r="E41" s="30" t="str"/>
      <x:c r="F41" s="30" t="str"/>
      <x:c r="G41" s="51" t="str"/>
      <x:c r="H41" s="30" t="str"/>
    </x:row>
    <x:row r="42" ht="15" hidden="0" customHeight="1">
      <x:c r="A42" s="17" t="str">
        <x:v>تأییدها و تاریخ</x:v>
      </x:c>
      <x:c r="B42" s="30" t="str"/>
      <x:c r="C42" s="30" t="str"/>
      <x:c r="D42" s="51" t="str">
        <x:v>نماینده صاحب برند</x:v>
      </x:c>
      <x:c r="E42" s="30" t="str"/>
      <x:c r="F42" s="30" t="str"/>
      <x:c r="G42" s="51" t="str">
        <x:v>مسئول فنی/قانونی</x:v>
      </x:c>
      <x:c r="H42" s="30" t="str"/>
    </x:row>
    <x:row r="43" ht="15" hidden="0" customHeight="1">
      <x:c r="A43" s="4"/>
      <x:c r="B43" s="4"/>
      <x:c r="C43" s="4"/>
      <x:c r="D43" s="4"/>
      <x:c r="E43" s="4"/>
      <x:c r="F43" s="4"/>
      <x:c r="G43" s="4"/>
      <x:c r="H43" s="4"/>
    </x:row>
  </x:sheetData>
  <x:mergeCells>
    <x:mergeCell ref="A1:H2"/>
    <x:mergeCell ref="A3:H3"/>
    <x:mergeCell ref="A5:H5"/>
    <x:mergeCell ref="B6:C6"/>
    <x:mergeCell ref="E6:F6"/>
    <x:mergeCell ref="B7:C7"/>
    <x:mergeCell ref="E7:F7"/>
    <x:mergeCell ref="B8:C8"/>
    <x:mergeCell ref="E8:F8"/>
    <x:mergeCell ref="A10:B10"/>
    <x:mergeCell ref="C10:D10"/>
    <x:mergeCell ref="E10:F10"/>
    <x:mergeCell ref="G10:H10"/>
    <x:mergeCell ref="A11:B12"/>
    <x:mergeCell ref="C11:D12"/>
    <x:mergeCell ref="E11:F12"/>
    <x:mergeCell ref="G11:H12"/>
    <x:mergeCell ref="A14:H14"/>
    <x:mergeCell ref="B15:C15"/>
    <x:mergeCell ref="E15:H15"/>
    <x:mergeCell ref="B16:C16"/>
    <x:mergeCell ref="E16:H16"/>
    <x:mergeCell ref="B17:C17"/>
    <x:mergeCell ref="E17:H17"/>
    <x:mergeCell ref="B18:C18"/>
    <x:mergeCell ref="E18:H18"/>
    <x:mergeCell ref="B19:C19"/>
    <x:mergeCell ref="E19:H19"/>
    <x:mergeCell ref="B20:C20"/>
    <x:mergeCell ref="E20:H20"/>
    <x:mergeCell ref="B21:C21"/>
    <x:mergeCell ref="E21:H21"/>
    <x:mergeCell ref="A23:H23"/>
    <x:mergeCell ref="A34:B34"/>
    <x:mergeCell ref="C34:D34"/>
    <x:mergeCell ref="E34:F34"/>
    <x:mergeCell ref="G34:H34"/>
    <x:mergeCell ref="A35:B35"/>
    <x:mergeCell ref="C35:D35"/>
    <x:mergeCell ref="E35:F35"/>
    <x:mergeCell ref="G35:H35"/>
    <x:mergeCell ref="A36:H36"/>
    <x:mergeCell ref="A38:H38"/>
    <x:mergeCell ref="B39:H39"/>
    <x:mergeCell ref="B40:C40"/>
    <x:mergeCell ref="E40:F40"/>
    <x:mergeCell ref="B41:H41"/>
    <x:mergeCell ref="B42:C42"/>
    <x:mergeCell ref="E42:F42"/>
  </x:mergeCells>
  <x:conditionalFormatting sqref="D16:D21">
    <x:cfRule type="containsText" dxfId="0" priority="1" operator="containsText" text="نقص"/>
    <x:cfRule type="containsText" dxfId="1" priority="2" operator="containsText" text="مسدود"/>
    <x:cfRule type="containsText" dxfId="2" priority="3" operator="containsText" text="رد"/>
    <x:cfRule type="containsText" dxfId="3" priority="4" operator="containsText" text="تعارض بحرانی"/>
    <x:cfRule type="containsText" dxfId="4" priority="5" operator="containsText" text="نامشخص"/>
    <x:cfRule type="containsText" dxfId="5" priority="6" operator="containsText" text="باز"/>
    <x:cfRule type="containsText" dxfId="6" priority="7" operator="containsText" text="نگهداشت"/>
    <x:cfRule type="containsText" dxfId="7" priority="8" operator="containsText" text="قرنطینه"/>
    <x:cfRule type="containsText" dxfId="8" priority="9" operator="containsText" text="تکمیل نشده"/>
    <x:cfRule type="containsText" dxfId="9" priority="10" operator="containsText" text="تأیید"/>
    <x:cfRule type="containsText" dxfId="10" priority="11" operator="containsText" text="بسته"/>
    <x:cfRule type="containsText" dxfId="11" priority="12" operator="containsText" text="آزادسازی"/>
    <x:cfRule type="containsText" dxfId="12" priority="13" operator="containsText" text="آزادشده"/>
    <x:cfRule type="containsText" dxfId="13" priority="14" operator="containsText" text="هم‌راستا"/>
    <x:cfRule type="containsText" dxfId="14" priority="15" operator="containsText" text="بازکاری"/>
  </x:conditionalFormatting>
  <x:conditionalFormatting sqref="D25:D32">
    <x:cfRule type="containsText" dxfId="15" priority="16" operator="containsText" text="نقص"/>
    <x:cfRule type="containsText" dxfId="16" priority="17" operator="containsText" text="مسدود"/>
    <x:cfRule type="containsText" dxfId="17" priority="18" operator="containsText" text="رد"/>
    <x:cfRule type="containsText" dxfId="18" priority="19" operator="containsText" text="تعارض بحرانی"/>
    <x:cfRule type="containsText" dxfId="19" priority="20" operator="containsText" text="نامشخص"/>
    <x:cfRule type="containsText" dxfId="20" priority="21" operator="containsText" text="باز"/>
    <x:cfRule type="containsText" dxfId="21" priority="22" operator="containsText" text="نگهداشت"/>
    <x:cfRule type="containsText" dxfId="22" priority="23" operator="containsText" text="قرنطینه"/>
    <x:cfRule type="containsText" dxfId="23" priority="24" operator="containsText" text="تکمیل نشده"/>
    <x:cfRule type="containsText" dxfId="24" priority="25" operator="containsText" text="تأیید"/>
    <x:cfRule type="containsText" dxfId="25" priority="26" operator="containsText" text="بسته"/>
    <x:cfRule type="containsText" dxfId="26" priority="27" operator="containsText" text="آزادسازی"/>
    <x:cfRule type="containsText" dxfId="27" priority="28" operator="containsText" text="آزادشده"/>
    <x:cfRule type="containsText" dxfId="28" priority="29" operator="containsText" text="هم‌راستا"/>
    <x:cfRule type="containsText" dxfId="29" priority="30" operator="containsText" text="بازکاری"/>
  </x:conditionalFormatting>
  <x:conditionalFormatting sqref="A35:H36">
    <x:cfRule type="containsText" dxfId="30" priority="31" operator="containsText" text="نقص"/>
    <x:cfRule type="containsText" dxfId="31" priority="32" operator="containsText" text="مسدود"/>
    <x:cfRule type="containsText" dxfId="32" priority="33" operator="containsText" text="رد"/>
    <x:cfRule type="containsText" dxfId="33" priority="34" operator="containsText" text="تعارض بحرانی"/>
    <x:cfRule type="containsText" dxfId="34" priority="35" operator="containsText" text="نامشخص"/>
    <x:cfRule type="containsText" dxfId="35" priority="36" operator="containsText" text="باز"/>
    <x:cfRule type="containsText" dxfId="36" priority="37" operator="containsText" text="نگهداشت"/>
    <x:cfRule type="containsText" dxfId="37" priority="38" operator="containsText" text="قرنطینه"/>
    <x:cfRule type="containsText" dxfId="38" priority="39" operator="containsText" text="تکمیل نشده"/>
    <x:cfRule type="containsText" dxfId="39" priority="40" operator="containsText" text="تأیید"/>
    <x:cfRule type="containsText" dxfId="40" priority="41" operator="containsText" text="بسته"/>
    <x:cfRule type="containsText" dxfId="41" priority="42" operator="containsText" text="آزادسازی"/>
    <x:cfRule type="containsText" dxfId="42" priority="43" operator="containsText" text="آزادشده"/>
    <x:cfRule type="containsText" dxfId="43" priority="44" operator="containsText" text="هم‌راستا"/>
    <x:cfRule type="containsText" dxfId="44" priority="45" operator="containsText" text="بازکاری"/>
  </x:conditionalFormatting>
  <x:dataValidations count="3">
    <x:dataValidation type="list" sqref="C25:C32">
      <x:formula1>"الزامی,در صورت ارتباط,نامرتبط"</x:formula1>
    </x:dataValidation>
    <x:dataValidation type="list" sqref="D25:D32">
      <x:formula1>"تأیید,نقص,نامشخص,نامرتبط"</x:formula1>
    </x:dataValidation>
    <x:dataValidation type="list" sqref="C35:D35">
      <x:formula1>"آزادسازی,نگهداشت (Hold),بازکاری / پردازش مجدد,رد"</x:formula1>
    </x:dataValidation>
  </x:dataValidations>
  <x:pageMargins left="0.7" right="0.7" top="0.75" bottom="0.75" header="0.3" footer="0.3"/>
</x:worksheet>
</file>

<file path=xl/worksheets/sheet2.xml><?xml version="1.0" encoding="utf-8"?>
<x:worksheet xmlns:x="http://schemas.openxmlformats.org/spreadsheetml/2006/main">
  <x:sheetPr>
    <x:tabColor rgb="FF0B6075"/>
  </x:sheetPr>
  <x:sheetViews>
    <x:sheetView showGridLines="0" workbookViewId="0">
      <x:pane ySplit="16" topLeftCell="A17" activePane="bottomLeft" state="frozen"/>
    </x:sheetView>
  </x:sheetViews>
  <x:sheetFormatPr defaultRowHeight="15"/>
  <x:cols>
    <x:col min="1" max="1" width="10" hidden="0" customWidth="1"/>
    <x:col min="2" max="2" width="25" hidden="0" customWidth="1"/>
    <x:col min="3" max="3" width="17" hidden="0" customWidth="1"/>
    <x:col min="4" max="4" width="21" hidden="0" customWidth="1"/>
    <x:col min="5" max="5" width="16" hidden="0" customWidth="1"/>
    <x:col min="6" max="6" width="15" hidden="0" customWidth="1"/>
    <x:col min="7" max="7" width="11" hidden="0" customWidth="1"/>
    <x:col min="8" max="8" width="18" hidden="0" customWidth="1"/>
    <x:col min="9" max="9" width="16" hidden="0" customWidth="1"/>
    <x:col min="10" max="10" width="16" hidden="0" customWidth="1"/>
    <x:col min="11" max="11" width="24" hidden="0" customWidth="1"/>
    <x:col min="12" max="12" width="24" hidden="0" customWidth="1"/>
  </x:cols>
  <x:sheetData>
    <x:row r="1" ht="34" customHeight="1">
      <x:c r="A1" s="7" t="str">
        <x:v>T06-A | شناسنامه و ردیابی بچ</x:v>
      </x:c>
      <x:c r="B1" s="7" t="str">
        <x:v>T06-A | شناسنامه و ردیابی بچ</x:v>
      </x:c>
      <x:c r="C1" s="7" t="str">
        <x:v>T06-A | شناسنامه و ردیابی بچ</x:v>
      </x:c>
      <x:c r="D1" s="7" t="str">
        <x:v>T06-A | شناسنامه و ردیابی بچ</x:v>
      </x:c>
      <x:c r="E1" s="7" t="str">
        <x:v>T06-A | شناسنامه و ردیابی بچ</x:v>
      </x:c>
      <x:c r="F1" s="7" t="str">
        <x:v>T06-A | شناسنامه و ردیابی بچ</x:v>
      </x:c>
      <x:c r="G1" s="7" t="str">
        <x:v>T06-A | شناسنامه و ردیابی بچ</x:v>
      </x:c>
      <x:c r="H1" s="7" t="str">
        <x:v>T06-A | شناسنامه و ردیابی بچ</x:v>
      </x:c>
      <x:c r="I1" s="7" t="str">
        <x:v>T06-A | شناسنامه و ردیابی بچ</x:v>
      </x:c>
      <x:c r="J1" s="7" t="str">
        <x:v>T06-A | شناسنامه و ردیابی بچ</x:v>
      </x:c>
      <x:c r="K1" s="7" t="str">
        <x:v>T06-A | شناسنامه و ردیابی بچ</x:v>
      </x:c>
      <x:c r="L1" s="7" t="str">
        <x:v>T06-A | شناسنامه و ردیابی بچ</x:v>
      </x:c>
    </x:row>
    <x:row r="2" ht="34" customHeight="1">
      <x:c r="A2" s="7" t="str">
        <x:v>T06-A | شناسنامه و ردیابی بچ</x:v>
      </x:c>
      <x:c r="B2" s="7" t="str">
        <x:v>T06-A | شناسنامه و ردیابی بچ</x:v>
      </x:c>
      <x:c r="C2" s="7" t="str">
        <x:v>T06-A | شناسنامه و ردیابی بچ</x:v>
      </x:c>
      <x:c r="D2" s="7" t="str">
        <x:v>T06-A | شناسنامه و ردیابی بچ</x:v>
      </x:c>
      <x:c r="E2" s="7" t="str">
        <x:v>T06-A | شناسنامه و ردیابی بچ</x:v>
      </x:c>
      <x:c r="F2" s="7" t="str">
        <x:v>T06-A | شناسنامه و ردیابی بچ</x:v>
      </x:c>
      <x:c r="G2" s="7" t="str">
        <x:v>T06-A | شناسنامه و ردیابی بچ</x:v>
      </x:c>
      <x:c r="H2" s="7" t="str">
        <x:v>T06-A | شناسنامه و ردیابی بچ</x:v>
      </x:c>
      <x:c r="I2" s="7" t="str">
        <x:v>T06-A | شناسنامه و ردیابی بچ</x:v>
      </x:c>
      <x:c r="J2" s="7" t="str">
        <x:v>T06-A | شناسنامه و ردیابی بچ</x:v>
      </x:c>
      <x:c r="K2" s="7" t="str">
        <x:v>T06-A | شناسنامه و ردیابی بچ</x:v>
      </x:c>
      <x:c r="L2" s="7" t="str">
        <x:v>T06-A | شناسنامه و ردیابی بچ</x:v>
      </x:c>
    </x:row>
    <x:row r="3" ht="15" hidden="0" customHeight="1">
      <x:c r="A3" s="4"/>
      <x:c r="B3" s="4"/>
      <x:c r="C3" s="4"/>
      <x:c r="D3" s="4"/>
      <x:c r="E3" s="4"/>
      <x:c r="F3" s="4"/>
      <x:c r="G3" s="4"/>
      <x:c r="H3" s="4"/>
      <x:c r="I3" s="4"/>
      <x:c r="J3" s="4"/>
      <x:c r="K3" s="4"/>
      <x:c r="L3" s="4"/>
    </x:row>
    <x:row r="4" ht="15" hidden="0" customHeight="1">
      <x:c r="A4" s="13" t="str">
        <x:v>مشخصات اصلی</x:v>
      </x:c>
      <x:c r="B4" s="14" t="str">
        <x:v>مشخصات اصلی</x:v>
      </x:c>
      <x:c r="C4" s="14" t="str">
        <x:v>مشخصات اصلی</x:v>
      </x:c>
      <x:c r="D4" s="14" t="str">
        <x:v>مشخصات اصلی</x:v>
      </x:c>
      <x:c r="E4" s="14" t="str">
        <x:v>مشخصات اصلی</x:v>
      </x:c>
      <x:c r="F4" s="14" t="str">
        <x:v>مشخصات اصلی</x:v>
      </x:c>
      <x:c r="G4" s="14" t="str">
        <x:v>مشخصات اصلی</x:v>
      </x:c>
      <x:c r="H4" s="14" t="str">
        <x:v>مشخصات اصلی</x:v>
      </x:c>
      <x:c r="I4" s="14" t="str">
        <x:v>مشخصات اصلی</x:v>
      </x:c>
      <x:c r="J4" s="14" t="str">
        <x:v>مشخصات اصلی</x:v>
      </x:c>
      <x:c r="K4" s="14" t="str">
        <x:v>مشخصات اصلی</x:v>
      </x:c>
      <x:c r="L4" s="15" t="str">
        <x:v>مشخصات اصلی</x:v>
      </x:c>
    </x:row>
    <x:row r="5" ht="15" hidden="0" customHeight="1">
      <x:c r="A5" s="4"/>
      <x:c r="B5" s="4"/>
      <x:c r="C5" s="4"/>
      <x:c r="D5" s="4"/>
      <x:c r="E5" s="4"/>
      <x:c r="F5" s="4"/>
      <x:c r="G5" s="4"/>
      <x:c r="H5" s="4"/>
      <x:c r="I5" s="4"/>
      <x:c r="J5" s="4"/>
      <x:c r="K5" s="4"/>
      <x:c r="L5" s="4"/>
    </x:row>
    <x:row r="6" ht="15" hidden="0" customHeight="1">
      <x:c r="A6" s="17" t="str">
        <x:v>نام محصول</x:v>
      </x:c>
      <x:c r="B6" s="30" t="str"/>
      <x:c r="C6" s="30" t="str"/>
      <x:c r="D6" s="17" t="str">
        <x:v>کد/SKU</x:v>
      </x:c>
      <x:c r="E6" s="17"/>
      <x:c r="F6" s="30" t="str"/>
      <x:c r="G6" s="30" t="str"/>
      <x:c r="H6" s="30" t="str"/>
      <x:c r="I6" s="53" t="str">
        <x:v>همه کدها، نسخه‌ها، مقادیر و نقش‌ها باید به همین بچ متصل باشند.</x:v>
      </x:c>
      <x:c r="J6" s="53"/>
      <x:c r="K6" s="53"/>
      <x:c r="L6" s="53"/>
    </x:row>
    <x:row r="7" ht="24" hidden="0" customHeight="1">
      <x:c r="A7" s="17" t="str">
        <x:v>شماره بچ/لات</x:v>
      </x:c>
      <x:c r="B7" s="30" t="str"/>
      <x:c r="C7" s="30" t="str"/>
      <x:c r="D7" s="17" t="str">
        <x:v>سفارش خرید PO</x:v>
      </x:c>
      <x:c r="E7" s="17"/>
      <x:c r="F7" s="30" t="str"/>
      <x:c r="G7" s="30" t="str"/>
      <x:c r="H7" s="30" t="str"/>
      <x:c r="I7" s="53" t="str"/>
      <x:c r="J7" s="53"/>
      <x:c r="K7" s="53"/>
      <x:c r="L7" s="53"/>
    </x:row>
    <x:row r="8" ht="24" hidden="0" customHeight="1">
      <x:c r="A8" s="17" t="str">
        <x:v>تولیدکننده/سایت</x:v>
      </x:c>
      <x:c r="B8" s="30" t="str"/>
      <x:c r="C8" s="30" t="str"/>
      <x:c r="D8" s="17" t="str">
        <x:v>خط/شیفت</x:v>
      </x:c>
      <x:c r="E8" s="17"/>
      <x:c r="F8" s="30" t="str"/>
      <x:c r="G8" s="30" t="str"/>
      <x:c r="H8" s="30" t="str"/>
      <x:c r="I8" s="53" t="str"/>
      <x:c r="J8" s="53"/>
      <x:c r="K8" s="53"/>
      <x:c r="L8" s="53"/>
    </x:row>
    <x:row r="9" ht="15" hidden="0" customHeight="1">
      <x:c r="A9" s="17" t="str">
        <x:v>تاریخ شروع</x:v>
      </x:c>
      <x:c r="B9" s="52" t="str"/>
      <x:c r="C9" s="52" t="str"/>
      <x:c r="D9" s="17" t="str">
        <x:v>تاریخ پایان</x:v>
      </x:c>
      <x:c r="E9" s="17"/>
      <x:c r="F9" s="52" t="str"/>
      <x:c r="G9" s="52" t="str"/>
      <x:c r="H9" s="52" t="str"/>
      <x:c r="I9" s="53" t="str"/>
      <x:c r="J9" s="53"/>
      <x:c r="K9" s="53"/>
      <x:c r="L9" s="53"/>
    </x:row>
    <x:row r="10" ht="36" hidden="0" customHeight="1">
      <x:c r="A10" s="17" t="str">
        <x:v>مقدار برنامه‌ریزی‌شده</x:v>
      </x:c>
      <x:c r="B10" s="54" t="str"/>
      <x:c r="C10" s="54" t="str"/>
      <x:c r="D10" s="17" t="str">
        <x:v>واحد شمارش</x:v>
      </x:c>
      <x:c r="E10" s="17"/>
      <x:c r="F10" s="30" t="str"/>
      <x:c r="G10" s="30" t="str"/>
      <x:c r="H10" s="30" t="str"/>
      <x:c r="I10" s="53" t="str"/>
      <x:c r="J10" s="53"/>
      <x:c r="K10" s="53"/>
      <x:c r="L10" s="53"/>
    </x:row>
    <x:row r="11" ht="24" hidden="0" customHeight="1">
      <x:c r="A11" s="17" t="str">
        <x:v>مقدار تولیدشده</x:v>
      </x:c>
      <x:c r="B11" s="54" t="str"/>
      <x:c r="C11" s="54" t="str"/>
      <x:c r="D11" s="17" t="str">
        <x:v>مقصد/بازار</x:v>
      </x:c>
      <x:c r="E11" s="17"/>
      <x:c r="F11" s="30" t="str"/>
      <x:c r="G11" s="30" t="str"/>
      <x:c r="H11" s="30" t="str"/>
      <x:c r="I11" s="53" t="str"/>
      <x:c r="J11" s="53"/>
      <x:c r="K11" s="53"/>
      <x:c r="L11" s="53"/>
    </x:row>
    <x:row r="12" ht="36" hidden="0" customHeight="1">
      <x:c r="A12" s="17" t="str">
        <x:v>مسئول پرونده کارخانه</x:v>
      </x:c>
      <x:c r="B12" s="30" t="str"/>
      <x:c r="C12" s="30" t="str"/>
      <x:c r="D12" s="17" t="str">
        <x:v>نماینده صاحب برند</x:v>
      </x:c>
      <x:c r="E12" s="17"/>
      <x:c r="F12" s="30" t="str"/>
      <x:c r="G12" s="30" t="str"/>
      <x:c r="H12" s="30" t="str"/>
      <x:c r="I12" s="53" t="str"/>
      <x:c r="J12" s="53"/>
      <x:c r="K12" s="53"/>
      <x:c r="L12" s="53"/>
    </x:row>
    <x:row r="13" ht="24" hidden="0" customHeight="1">
      <x:c r="A13" s="17" t="str">
        <x:v>محل قرنطینه</x:v>
      </x:c>
      <x:c r="B13" s="30" t="str"/>
      <x:c r="C13" s="30" t="str"/>
      <x:c r="D13" s="17" t="str">
        <x:v>وضعیت فیزیکی</x:v>
      </x:c>
      <x:c r="E13" s="17"/>
      <x:c r="F13" s="30" t="str"/>
      <x:c r="G13" s="30" t="str"/>
      <x:c r="H13" s="30" t="str"/>
      <x:c r="I13" s="53" t="str"/>
      <x:c r="J13" s="53"/>
      <x:c r="K13" s="53"/>
      <x:c r="L13" s="53"/>
    </x:row>
    <x:row r="14" ht="15" hidden="0" customHeight="1">
      <x:c r="A14" s="4"/>
      <x:c r="B14" s="4"/>
      <x:c r="C14" s="4"/>
      <x:c r="D14" s="4"/>
      <x:c r="E14" s="4"/>
      <x:c r="F14" s="4"/>
      <x:c r="G14" s="4"/>
      <x:c r="H14" s="4"/>
      <x:c r="I14" s="4"/>
      <x:c r="J14" s="4"/>
      <x:c r="K14" s="4"/>
      <x:c r="L14" s="4"/>
    </x:row>
    <x:row r="15" ht="15" hidden="0" customHeight="1">
      <x:c r="A15" s="13" t="str">
        <x:v>نسخه‌ها، اسناد و مجوز شروع</x:v>
      </x:c>
      <x:c r="B15" s="14" t="str">
        <x:v>نسخه‌ها، اسناد و مجوز شروع</x:v>
      </x:c>
      <x:c r="C15" s="14" t="str">
        <x:v>نسخه‌ها، اسناد و مجوز شروع</x:v>
      </x:c>
      <x:c r="D15" s="14" t="str">
        <x:v>نسخه‌ها، اسناد و مجوز شروع</x:v>
      </x:c>
      <x:c r="E15" s="14" t="str">
        <x:v>نسخه‌ها، اسناد و مجوز شروع</x:v>
      </x:c>
      <x:c r="F15" s="14" t="str">
        <x:v>نسخه‌ها، اسناد و مجوز شروع</x:v>
      </x:c>
      <x:c r="G15" s="14" t="str">
        <x:v>نسخه‌ها، اسناد و مجوز شروع</x:v>
      </x:c>
      <x:c r="H15" s="14" t="str">
        <x:v>نسخه‌ها، اسناد و مجوز شروع</x:v>
      </x:c>
      <x:c r="I15" s="14" t="str">
        <x:v>نسخه‌ها، اسناد و مجوز شروع</x:v>
      </x:c>
      <x:c r="J15" s="14" t="str">
        <x:v>نسخه‌ها، اسناد و مجوز شروع</x:v>
      </x:c>
      <x:c r="K15" s="14" t="str">
        <x:v>نسخه‌ها، اسناد و مجوز شروع</x:v>
      </x:c>
      <x:c r="L15" s="15" t="str">
        <x:v>نسخه‌ها، اسناد و مجوز شروع</x:v>
      </x:c>
    </x:row>
    <x:row r="16" ht="15" hidden="0" customHeight="1">
      <x:c r="A16" s="21" t="str">
        <x:v>کد</x:v>
      </x:c>
      <x:c r="B16" s="21" t="str">
        <x:v>سند/مرجع</x:v>
      </x:c>
      <x:c r="C16" s="21" t="str">
        <x:v>نسخه مورد انتظار</x:v>
      </x:c>
      <x:c r="D16" s="21" t="str">
        <x:v>نسخه روی خط</x:v>
      </x:c>
      <x:c r="E16" s="21" t="str">
        <x:v>وضعیت</x:v>
      </x:c>
      <x:c r="F16" s="21" t="str">
        <x:v>شاهد/شماره سند</x:v>
      </x:c>
      <x:c r="G16" s="21" t="str">
        <x:v>مسئول</x:v>
      </x:c>
      <x:c r="H16" s="21" t="str">
        <x:v>تاریخ</x:v>
      </x:c>
      <x:c r="I16" s="21"/>
      <x:c r="J16" s="21"/>
      <x:c r="K16" s="21"/>
      <x:c r="L16" s="21"/>
    </x:row>
    <x:row r="17" ht="15" hidden="0" customHeight="1">
      <x:c r="A17" s="16" t="str">
        <x:v>D01</x:v>
      </x:c>
      <x:c r="B17" s="16" t="str">
        <x:v>Purchase Order / سفارش خرید</x:v>
      </x:c>
      <x:c r="C17" s="30" t="str"/>
      <x:c r="D17" s="30" t="str"/>
      <x:c r="E17" s="30" t="str">
        <x:v>نامشخص</x:v>
      </x:c>
      <x:c r="F17" s="30" t="str"/>
      <x:c r="G17" s="30" t="str"/>
      <x:c r="H17" s="31"/>
      <x:c r="I17" s="31"/>
      <x:c r="J17" s="31"/>
      <x:c r="K17" s="31"/>
      <x:c r="L17" s="31"/>
    </x:row>
    <x:row r="18" ht="24" hidden="0" customHeight="1">
      <x:c r="A18" s="16" t="str">
        <x:v>D02</x:v>
      </x:c>
      <x:c r="B18" s="16" t="str">
        <x:v>Product Specification / مشخصات محصول</x:v>
      </x:c>
      <x:c r="C18" s="30" t="str"/>
      <x:c r="D18" s="30" t="str"/>
      <x:c r="E18" s="30" t="str">
        <x:v>نامشخص</x:v>
      </x:c>
      <x:c r="F18" s="30" t="str"/>
      <x:c r="G18" s="30" t="str"/>
      <x:c r="H18" s="31"/>
      <x:c r="I18" s="31"/>
      <x:c r="J18" s="31"/>
      <x:c r="K18" s="31"/>
      <x:c r="L18" s="31"/>
    </x:row>
    <x:row r="19" ht="15" hidden="0" customHeight="1">
      <x:c r="A19" s="16" t="str">
        <x:v>D03</x:v>
      </x:c>
      <x:c r="B19" s="16" t="str">
        <x:v>BOM یا فرمول مصوب</x:v>
      </x:c>
      <x:c r="C19" s="30" t="str"/>
      <x:c r="D19" s="30" t="str"/>
      <x:c r="E19" s="30" t="str">
        <x:v>نامشخص</x:v>
      </x:c>
      <x:c r="F19" s="30" t="str"/>
      <x:c r="G19" s="30" t="str"/>
      <x:c r="H19" s="31"/>
      <x:c r="I19" s="31"/>
      <x:c r="J19" s="31"/>
      <x:c r="K19" s="31"/>
      <x:c r="L19" s="31"/>
    </x:row>
    <x:row r="20" ht="15" hidden="0" customHeight="1">
      <x:c r="A20" s="16" t="str">
        <x:v>D04</x:v>
      </x:c>
      <x:c r="B20" s="16" t="str">
        <x:v>Golden Sample / نمونه مرجع</x:v>
      </x:c>
      <x:c r="C20" s="30" t="str"/>
      <x:c r="D20" s="30" t="str"/>
      <x:c r="E20" s="30" t="str">
        <x:v>نامشخص</x:v>
      </x:c>
      <x:c r="F20" s="30" t="str"/>
      <x:c r="G20" s="30" t="str"/>
      <x:c r="H20" s="31"/>
      <x:c r="I20" s="31"/>
      <x:c r="J20" s="31"/>
      <x:c r="K20" s="31"/>
      <x:c r="L20" s="31"/>
    </x:row>
    <x:row r="21" ht="15" hidden="0" customHeight="1">
      <x:c r="A21" s="16" t="str">
        <x:v>D05</x:v>
      </x:c>
      <x:c r="B21" s="16" t="str">
        <x:v>Artwork، لیبل و بسته‌بندی</x:v>
      </x:c>
      <x:c r="C21" s="30" t="str"/>
      <x:c r="D21" s="30" t="str"/>
      <x:c r="E21" s="30" t="str">
        <x:v>نامشخص</x:v>
      </x:c>
      <x:c r="F21" s="30" t="str"/>
      <x:c r="G21" s="30" t="str"/>
      <x:c r="H21" s="31"/>
      <x:c r="I21" s="31"/>
      <x:c r="J21" s="31"/>
      <x:c r="K21" s="31"/>
      <x:c r="L21" s="31"/>
    </x:row>
    <x:row r="22" ht="24" hidden="0" customHeight="1">
      <x:c r="A22" s="16" t="str">
        <x:v>D06</x:v>
      </x:c>
      <x:c r="B22" s="16" t="str">
        <x:v>Batch Manufacturing Record / پرونده تولید</x:v>
      </x:c>
      <x:c r="C22" s="30" t="str"/>
      <x:c r="D22" s="30" t="str"/>
      <x:c r="E22" s="30" t="str">
        <x:v>نامشخص</x:v>
      </x:c>
      <x:c r="F22" s="30" t="str"/>
      <x:c r="G22" s="30" t="str"/>
      <x:c r="H22" s="31"/>
      <x:c r="I22" s="31"/>
      <x:c r="J22" s="31"/>
      <x:c r="K22" s="31"/>
      <x:c r="L22" s="31"/>
    </x:row>
    <x:row r="23" ht="15" hidden="0" customHeight="1">
      <x:c r="A23" s="16" t="str">
        <x:v>D07</x:v>
      </x:c>
      <x:c r="B23" s="16" t="str">
        <x:v>Quality Control Plan / برنامه کنترل</x:v>
      </x:c>
      <x:c r="C23" s="30" t="str"/>
      <x:c r="D23" s="30" t="str"/>
      <x:c r="E23" s="30" t="str">
        <x:v>نامشخص</x:v>
      </x:c>
      <x:c r="F23" s="30" t="str"/>
      <x:c r="G23" s="30" t="str"/>
      <x:c r="H23" s="31"/>
      <x:c r="I23" s="31"/>
      <x:c r="J23" s="31"/>
      <x:c r="K23" s="31"/>
      <x:c r="L23" s="31"/>
    </x:row>
    <x:row r="24" ht="15" hidden="0" customHeight="1">
      <x:c r="A24" s="16" t="str">
        <x:v>D08</x:v>
      </x:c>
      <x:c r="B24" s="16" t="str">
        <x:v>مجوز یا دستور شروع تولید</x:v>
      </x:c>
      <x:c r="C24" s="30" t="str"/>
      <x:c r="D24" s="30" t="str"/>
      <x:c r="E24" s="30" t="str">
        <x:v>نامشخص</x:v>
      </x:c>
      <x:c r="F24" s="30" t="str"/>
      <x:c r="G24" s="30" t="str"/>
      <x:c r="H24" s="31"/>
      <x:c r="I24" s="31"/>
      <x:c r="J24" s="31"/>
      <x:c r="K24" s="31"/>
      <x:c r="L24" s="31"/>
    </x:row>
    <x:row r="25" ht="15" hidden="0" customHeight="1">
      <x:c r="A25" s="4"/>
      <x:c r="B25" s="4"/>
      <x:c r="C25" s="4"/>
      <x:c r="D25" s="4"/>
      <x:c r="E25" s="4"/>
      <x:c r="F25" s="4"/>
      <x:c r="G25" s="4"/>
      <x:c r="H25" s="4"/>
      <x:c r="I25" s="4"/>
      <x:c r="J25" s="4"/>
      <x:c r="K25" s="4"/>
      <x:c r="L25" s="4"/>
    </x:row>
    <x:row r="26" ht="15" hidden="0" customHeight="1">
      <x:c r="A26" s="57" t="str">
        <x:v>گیت هویت و نسخه</x:v>
      </x:c>
      <x:c r="B26" s="57"/>
      <x:c r="C26" s="57"/>
      <x:c r="D26" s="57"/>
      <x:c r="E26" s="57"/>
      <x:c r="F26" s="57"/>
      <x:c r="G26" s="57"/>
      <x:c r="H26" s="57" t="str">
        <x:f>IF(COUNTIFS($E$17:$E$24,"نقص")&gt;0,"مسدود",IF(COUNTIFS($E$17:$E$24,"نامشخص")+COUNTBLANK($E$17:$E$24)&gt;0,"باز",IF(COUNTIFS($E$17:$E$24,"تأیید")=8,"بسته","باز")))</x:f>
        <x:v>باز</x:v>
      </x:c>
      <x:c r="I26" s="57"/>
      <x:c r="J26" s="57"/>
      <x:c r="K26" s="57"/>
      <x:c r="L26" s="57"/>
    </x:row>
    <x:row r="27" ht="15" hidden="0" customHeight="1">
      <x:c r="A27" s="4"/>
      <x:c r="B27" s="4"/>
      <x:c r="C27" s="4"/>
      <x:c r="D27" s="4"/>
      <x:c r="E27" s="4"/>
      <x:c r="F27" s="4"/>
      <x:c r="G27" s="4"/>
      <x:c r="H27" s="4"/>
      <x:c r="I27" s="4"/>
      <x:c r="J27" s="4"/>
      <x:c r="K27" s="4"/>
      <x:c r="L27" s="4"/>
    </x:row>
    <x:row r="28" ht="15" hidden="0" customHeight="1">
      <x:c r="A28" s="13" t="str">
        <x:v>مواد، قطعات و بسته‌بندی بحرانی مصرف‌شده</x:v>
      </x:c>
      <x:c r="B28" s="14" t="str">
        <x:v>مواد، قطعات و بسته‌بندی بحرانی مصرف‌شده</x:v>
      </x:c>
      <x:c r="C28" s="14" t="str">
        <x:v>مواد، قطعات و بسته‌بندی بحرانی مصرف‌شده</x:v>
      </x:c>
      <x:c r="D28" s="14" t="str">
        <x:v>مواد، قطعات و بسته‌بندی بحرانی مصرف‌شده</x:v>
      </x:c>
      <x:c r="E28" s="14" t="str">
        <x:v>مواد، قطعات و بسته‌بندی بحرانی مصرف‌شده</x:v>
      </x:c>
      <x:c r="F28" s="14" t="str">
        <x:v>مواد، قطعات و بسته‌بندی بحرانی مصرف‌شده</x:v>
      </x:c>
      <x:c r="G28" s="14" t="str">
        <x:v>مواد، قطعات و بسته‌بندی بحرانی مصرف‌شده</x:v>
      </x:c>
      <x:c r="H28" s="14" t="str">
        <x:v>مواد، قطعات و بسته‌بندی بحرانی مصرف‌شده</x:v>
      </x:c>
      <x:c r="I28" s="14" t="str">
        <x:v>مواد، قطعات و بسته‌بندی بحرانی مصرف‌شده</x:v>
      </x:c>
      <x:c r="J28" s="14" t="str">
        <x:v>مواد، قطعات و بسته‌بندی بحرانی مصرف‌شده</x:v>
      </x:c>
      <x:c r="K28" s="14" t="str">
        <x:v>مواد، قطعات و بسته‌بندی بحرانی مصرف‌شده</x:v>
      </x:c>
      <x:c r="L28" s="15" t="str">
        <x:v>مواد، قطعات و بسته‌بندی بحرانی مصرف‌شده</x:v>
      </x:c>
    </x:row>
    <x:row r="29" ht="15" hidden="0" customHeight="1">
      <x:c r="A29" s="4"/>
      <x:c r="B29" s="4"/>
      <x:c r="C29" s="4"/>
      <x:c r="D29" s="4"/>
      <x:c r="E29" s="4"/>
      <x:c r="F29" s="4"/>
      <x:c r="G29" s="4"/>
      <x:c r="H29" s="4"/>
      <x:c r="I29" s="4"/>
      <x:c r="J29" s="4"/>
      <x:c r="K29" s="4"/>
      <x:c r="L29" s="4"/>
    </x:row>
    <x:row r="30" ht="15" hidden="0" customHeight="1">
      <x:c r="A30" s="21" t="str">
        <x:v>کد قلم</x:v>
      </x:c>
      <x:c r="B30" s="21" t="str">
        <x:v>شرح قلم</x:v>
      </x:c>
      <x:c r="C30" s="21" t="str">
        <x:v>نوع</x:v>
      </x:c>
      <x:c r="D30" s="21" t="str">
        <x:v>تأمین‌کننده</x:v>
      </x:c>
      <x:c r="E30" s="21" t="str">
        <x:v>Lot/Serial</x:v>
      </x:c>
      <x:c r="F30" s="21" t="str">
        <x:v>مقدار مصرفی</x:v>
      </x:c>
      <x:c r="G30" s="21" t="str">
        <x:v>واحد</x:v>
      </x:c>
      <x:c r="H30" s="21" t="str">
        <x:v>COA/COC</x:v>
      </x:c>
      <x:c r="I30" s="21" t="str">
        <x:v>وضعیت ورودی</x:v>
      </x:c>
      <x:c r="J30" s="21" t="str">
        <x:v>اتصال به بچ</x:v>
      </x:c>
      <x:c r="K30" s="21" t="str">
        <x:v>شاهد/رکورد</x:v>
      </x:c>
      <x:c r="L30" s="21" t="str">
        <x:v>توضیح</x:v>
      </x:c>
    </x:row>
    <x:row r="31" ht="15" hidden="0" customHeight="1">
      <x:c r="A31" s="30" t="str"/>
      <x:c r="B31" s="30" t="str"/>
      <x:c r="C31" s="30" t="str"/>
      <x:c r="D31" s="30" t="str"/>
      <x:c r="E31" s="30" t="str"/>
      <x:c r="F31" s="59"/>
      <x:c r="G31" s="30" t="str"/>
      <x:c r="H31" s="30" t="str"/>
      <x:c r="I31" s="30" t="str"/>
      <x:c r="J31" s="30" t="str"/>
      <x:c r="K31" s="30" t="str"/>
      <x:c r="L31" s="30" t="str"/>
    </x:row>
    <x:row r="32" ht="15" hidden="0" customHeight="1">
      <x:c r="A32" s="30" t="str"/>
      <x:c r="B32" s="30" t="str"/>
      <x:c r="C32" s="30" t="str"/>
      <x:c r="D32" s="30" t="str"/>
      <x:c r="E32" s="30" t="str"/>
      <x:c r="F32" s="59"/>
      <x:c r="G32" s="30" t="str"/>
      <x:c r="H32" s="30" t="str"/>
      <x:c r="I32" s="30" t="str"/>
      <x:c r="J32" s="30" t="str"/>
      <x:c r="K32" s="30" t="str"/>
      <x:c r="L32" s="30" t="str"/>
    </x:row>
    <x:row r="33" ht="15" hidden="0" customHeight="1">
      <x:c r="A33" s="30" t="str"/>
      <x:c r="B33" s="30" t="str"/>
      <x:c r="C33" s="30" t="str"/>
      <x:c r="D33" s="30" t="str"/>
      <x:c r="E33" s="30" t="str"/>
      <x:c r="F33" s="59"/>
      <x:c r="G33" s="30" t="str"/>
      <x:c r="H33" s="30" t="str"/>
      <x:c r="I33" s="30" t="str"/>
      <x:c r="J33" s="30" t="str"/>
      <x:c r="K33" s="30" t="str"/>
      <x:c r="L33" s="30" t="str"/>
    </x:row>
    <x:row r="34" ht="15" hidden="0" customHeight="1">
      <x:c r="A34" s="30" t="str"/>
      <x:c r="B34" s="30" t="str"/>
      <x:c r="C34" s="30" t="str"/>
      <x:c r="D34" s="30" t="str"/>
      <x:c r="E34" s="30" t="str"/>
      <x:c r="F34" s="59"/>
      <x:c r="G34" s="30" t="str"/>
      <x:c r="H34" s="30" t="str"/>
      <x:c r="I34" s="30" t="str"/>
      <x:c r="J34" s="30" t="str"/>
      <x:c r="K34" s="30" t="str"/>
      <x:c r="L34" s="30" t="str"/>
    </x:row>
    <x:row r="35" ht="15" hidden="0" customHeight="1">
      <x:c r="A35" s="30" t="str"/>
      <x:c r="B35" s="30" t="str"/>
      <x:c r="C35" s="30" t="str"/>
      <x:c r="D35" s="30" t="str"/>
      <x:c r="E35" s="30" t="str"/>
      <x:c r="F35" s="59"/>
      <x:c r="G35" s="30" t="str"/>
      <x:c r="H35" s="30" t="str"/>
      <x:c r="I35" s="30" t="str"/>
      <x:c r="J35" s="30" t="str"/>
      <x:c r="K35" s="30" t="str"/>
      <x:c r="L35" s="30" t="str"/>
    </x:row>
    <x:row r="36" ht="15" hidden="0" customHeight="1">
      <x:c r="A36" s="30" t="str"/>
      <x:c r="B36" s="30" t="str"/>
      <x:c r="C36" s="30" t="str"/>
      <x:c r="D36" s="30" t="str"/>
      <x:c r="E36" s="30" t="str"/>
      <x:c r="F36" s="59"/>
      <x:c r="G36" s="30" t="str"/>
      <x:c r="H36" s="30" t="str"/>
      <x:c r="I36" s="30" t="str"/>
      <x:c r="J36" s="30" t="str"/>
      <x:c r="K36" s="30" t="str"/>
      <x:c r="L36" s="30" t="str"/>
    </x:row>
    <x:row r="37" ht="15" hidden="0" customHeight="1">
      <x:c r="A37" s="30" t="str"/>
      <x:c r="B37" s="30" t="str"/>
      <x:c r="C37" s="30" t="str"/>
      <x:c r="D37" s="30" t="str"/>
      <x:c r="E37" s="30" t="str"/>
      <x:c r="F37" s="59"/>
      <x:c r="G37" s="30" t="str"/>
      <x:c r="H37" s="30" t="str"/>
      <x:c r="I37" s="30" t="str"/>
      <x:c r="J37" s="30" t="str"/>
      <x:c r="K37" s="30" t="str"/>
      <x:c r="L37" s="30" t="str"/>
    </x:row>
    <x:row r="38" ht="15" hidden="0" customHeight="1">
      <x:c r="A38" s="30" t="str"/>
      <x:c r="B38" s="30" t="str"/>
      <x:c r="C38" s="30" t="str"/>
      <x:c r="D38" s="30" t="str"/>
      <x:c r="E38" s="30" t="str"/>
      <x:c r="F38" s="59"/>
      <x:c r="G38" s="30" t="str"/>
      <x:c r="H38" s="30" t="str"/>
      <x:c r="I38" s="30" t="str"/>
      <x:c r="J38" s="30" t="str"/>
      <x:c r="K38" s="30" t="str"/>
      <x:c r="L38" s="30" t="str"/>
    </x:row>
    <x:row r="39" ht="15" hidden="0" customHeight="1">
      <x:c r="A39" s="30" t="str"/>
      <x:c r="B39" s="30" t="str"/>
      <x:c r="C39" s="30" t="str"/>
      <x:c r="D39" s="30" t="str"/>
      <x:c r="E39" s="30" t="str"/>
      <x:c r="F39" s="59"/>
      <x:c r="G39" s="30" t="str"/>
      <x:c r="H39" s="30" t="str"/>
      <x:c r="I39" s="30" t="str"/>
      <x:c r="J39" s="30" t="str"/>
      <x:c r="K39" s="30" t="str"/>
      <x:c r="L39" s="30" t="str"/>
    </x:row>
    <x:row r="40" ht="15" hidden="0" customHeight="1">
      <x:c r="A40" s="30" t="str"/>
      <x:c r="B40" s="30" t="str"/>
      <x:c r="C40" s="30" t="str"/>
      <x:c r="D40" s="30" t="str"/>
      <x:c r="E40" s="30" t="str"/>
      <x:c r="F40" s="59"/>
      <x:c r="G40" s="30" t="str"/>
      <x:c r="H40" s="30" t="str"/>
      <x:c r="I40" s="30" t="str"/>
      <x:c r="J40" s="30" t="str"/>
      <x:c r="K40" s="30" t="str"/>
      <x:c r="L40" s="30" t="str"/>
    </x:row>
    <x:row r="41" ht="15" hidden="0" customHeight="1">
      <x:c r="A41" s="30" t="str"/>
      <x:c r="B41" s="30" t="str"/>
      <x:c r="C41" s="30" t="str"/>
      <x:c r="D41" s="30" t="str"/>
      <x:c r="E41" s="30" t="str"/>
      <x:c r="F41" s="59"/>
      <x:c r="G41" s="30" t="str"/>
      <x:c r="H41" s="30" t="str"/>
      <x:c r="I41" s="30" t="str"/>
      <x:c r="J41" s="30" t="str"/>
      <x:c r="K41" s="30" t="str"/>
      <x:c r="L41" s="30" t="str"/>
    </x:row>
    <x:row r="42" ht="15" hidden="0" customHeight="1">
      <x:c r="A42" s="30" t="str"/>
      <x:c r="B42" s="30" t="str"/>
      <x:c r="C42" s="30" t="str"/>
      <x:c r="D42" s="30" t="str"/>
      <x:c r="E42" s="30" t="str"/>
      <x:c r="F42" s="59"/>
      <x:c r="G42" s="30" t="str"/>
      <x:c r="H42" s="30" t="str"/>
      <x:c r="I42" s="30" t="str"/>
      <x:c r="J42" s="30" t="str"/>
      <x:c r="K42" s="30" t="str"/>
      <x:c r="L42" s="30" t="str"/>
    </x:row>
    <x:row r="43" ht="15" hidden="0" customHeight="1">
      <x:c r="A43" s="30" t="str"/>
      <x:c r="B43" s="30" t="str"/>
      <x:c r="C43" s="30" t="str"/>
      <x:c r="D43" s="30" t="str"/>
      <x:c r="E43" s="30" t="str"/>
      <x:c r="F43" s="59"/>
      <x:c r="G43" s="30" t="str"/>
      <x:c r="H43" s="30" t="str"/>
      <x:c r="I43" s="30" t="str"/>
      <x:c r="J43" s="30" t="str"/>
      <x:c r="K43" s="30" t="str"/>
      <x:c r="L43" s="30" t="str"/>
    </x:row>
    <x:row r="44" ht="15" hidden="0" customHeight="1">
      <x:c r="A44" s="30" t="str"/>
      <x:c r="B44" s="30" t="str"/>
      <x:c r="C44" s="30" t="str"/>
      <x:c r="D44" s="30" t="str"/>
      <x:c r="E44" s="30" t="str"/>
      <x:c r="F44" s="59"/>
      <x:c r="G44" s="30" t="str"/>
      <x:c r="H44" s="30" t="str"/>
      <x:c r="I44" s="30" t="str"/>
      <x:c r="J44" s="30" t="str"/>
      <x:c r="K44" s="30" t="str"/>
      <x:c r="L44" s="30" t="str"/>
    </x:row>
    <x:row r="45" ht="15" hidden="0" customHeight="1">
      <x:c r="A45" s="30" t="str"/>
      <x:c r="B45" s="30" t="str"/>
      <x:c r="C45" s="30" t="str"/>
      <x:c r="D45" s="30" t="str"/>
      <x:c r="E45" s="30" t="str"/>
      <x:c r="F45" s="59"/>
      <x:c r="G45" s="30" t="str"/>
      <x:c r="H45" s="30" t="str"/>
      <x:c r="I45" s="30" t="str"/>
      <x:c r="J45" s="30" t="str"/>
      <x:c r="K45" s="30" t="str"/>
      <x:c r="L45" s="30" t="str"/>
    </x:row>
    <x:row r="46" ht="15" hidden="0" customHeight="1">
      <x:c r="A46" s="30" t="str"/>
      <x:c r="B46" s="30" t="str"/>
      <x:c r="C46" s="30" t="str"/>
      <x:c r="D46" s="30" t="str"/>
      <x:c r="E46" s="30" t="str"/>
      <x:c r="F46" s="59"/>
      <x:c r="G46" s="30" t="str"/>
      <x:c r="H46" s="30" t="str"/>
      <x:c r="I46" s="30" t="str"/>
      <x:c r="J46" s="30" t="str"/>
      <x:c r="K46" s="30" t="str"/>
      <x:c r="L46" s="30" t="str"/>
    </x:row>
    <x:row r="47" ht="15" hidden="0" customHeight="1">
      <x:c r="A47" s="4"/>
      <x:c r="B47" s="4"/>
      <x:c r="C47" s="4"/>
      <x:c r="D47" s="4"/>
      <x:c r="E47" s="4"/>
      <x:c r="F47" s="4"/>
      <x:c r="G47" s="4"/>
      <x:c r="H47" s="4"/>
      <x:c r="I47" s="4"/>
      <x:c r="J47" s="4"/>
      <x:c r="K47" s="4"/>
      <x:c r="L47" s="4"/>
    </x:row>
    <x:row r="48" ht="15" hidden="0" customHeight="1">
      <x:c r="A48" s="60" t="str">
        <x:v>هر قلم مصرف‌شده باید به Lot/Serial، وضعیت آزادسازی و رکورد مصرف همین بچ متصل باشد.</x:v>
      </x:c>
      <x:c r="B48" s="61"/>
      <x:c r="C48" s="61"/>
      <x:c r="D48" s="61"/>
      <x:c r="E48" s="61"/>
      <x:c r="F48" s="61"/>
      <x:c r="G48" s="61"/>
      <x:c r="H48" s="61"/>
      <x:c r="I48" s="61"/>
      <x:c r="J48" s="61"/>
      <x:c r="K48" s="61"/>
      <x:c r="L48" s="62"/>
    </x:row>
    <x:row r="49" ht="15" hidden="0" customHeight="1">
      <x:c r="A49" s="57" t="str">
        <x:v>گیت مواد و ردیابی ورودی</x:v>
      </x:c>
      <x:c r="B49" s="57"/>
      <x:c r="C49" s="57"/>
      <x:c r="D49" s="57"/>
      <x:c r="E49" s="57"/>
      <x:c r="F49" s="57"/>
      <x:c r="G49" s="57"/>
      <x:c r="H49" s="57"/>
      <x:c r="I49" s="57"/>
      <x:c r="J49" s="57"/>
      <x:c r="K49" s="57"/>
      <x:c r="L49" s="57" t="str">
        <x:f>IF(COUNTIF($B$31:$B$46,"?*")=0,"باز",IF(COUNTIFS($B$31:$B$46,"?*",$I$31:$I$46,"رد")&gt;0,"مسدود",IF(COUNTIFS($B$31:$B$46,"?*",$I$31:$I$46,"&lt;&gt;آزاد")+COUNTIFS($B$31:$B$46,"?*",$J$31:$J$46,"&lt;&gt;تأیید")&gt;0,"باز","بسته")))</x:f>
        <x:v>باز</x:v>
      </x:c>
    </x:row>
    <x:row r="50" ht="15" hidden="0" customHeight="1">
      <x:c r="A50" s="4"/>
      <x:c r="B50" s="4"/>
      <x:c r="C50" s="4"/>
      <x:c r="D50" s="4"/>
      <x:c r="E50" s="4"/>
      <x:c r="F50" s="4"/>
      <x:c r="G50" s="4"/>
      <x:c r="H50" s="4"/>
      <x:c r="I50" s="4"/>
      <x:c r="J50" s="4"/>
      <x:c r="K50" s="4"/>
      <x:c r="L50" s="4"/>
    </x:row>
  </x:sheetData>
  <x:mergeCells>
    <x:mergeCell ref="A1:L2"/>
    <x:mergeCell ref="A4:L4"/>
    <x:mergeCell ref="B6:C6"/>
    <x:mergeCell ref="D6:E6"/>
    <x:mergeCell ref="F6:H6"/>
    <x:mergeCell ref="I6:L6"/>
    <x:mergeCell ref="B7:C7"/>
    <x:mergeCell ref="D7:E7"/>
    <x:mergeCell ref="F7:H7"/>
    <x:mergeCell ref="I7:L7"/>
    <x:mergeCell ref="B8:C8"/>
    <x:mergeCell ref="D8:E8"/>
    <x:mergeCell ref="F8:H8"/>
    <x:mergeCell ref="I8:L8"/>
    <x:mergeCell ref="B9:C9"/>
    <x:mergeCell ref="D9:E9"/>
    <x:mergeCell ref="F9:H9"/>
    <x:mergeCell ref="I9:L9"/>
    <x:mergeCell ref="B10:C10"/>
    <x:mergeCell ref="D10:E10"/>
    <x:mergeCell ref="F10:H10"/>
    <x:mergeCell ref="I10:L10"/>
    <x:mergeCell ref="B11:C11"/>
    <x:mergeCell ref="D11:E11"/>
    <x:mergeCell ref="F11:H11"/>
    <x:mergeCell ref="I11:L11"/>
    <x:mergeCell ref="B12:C12"/>
    <x:mergeCell ref="D12:E12"/>
    <x:mergeCell ref="F12:H12"/>
    <x:mergeCell ref="I12:L12"/>
    <x:mergeCell ref="B13:C13"/>
    <x:mergeCell ref="D13:E13"/>
    <x:mergeCell ref="F13:H13"/>
    <x:mergeCell ref="I13:L13"/>
    <x:mergeCell ref="A15:L15"/>
    <x:mergeCell ref="H16:L16"/>
    <x:mergeCell ref="H17:L17"/>
    <x:mergeCell ref="H18:L18"/>
    <x:mergeCell ref="H19:L19"/>
    <x:mergeCell ref="H20:L20"/>
    <x:mergeCell ref="H21:L21"/>
    <x:mergeCell ref="H22:L22"/>
    <x:mergeCell ref="H23:L23"/>
    <x:mergeCell ref="H24:L24"/>
    <x:mergeCell ref="A26:G26"/>
    <x:mergeCell ref="H26:L26"/>
    <x:mergeCell ref="A28:L28"/>
    <x:mergeCell ref="A48:K48"/>
    <x:mergeCell ref="A49:K49"/>
  </x:mergeCells>
  <x:conditionalFormatting sqref="E17:E24">
    <x:cfRule type="containsText" dxfId="45" priority="1" operator="containsText" text="نقص"/>
    <x:cfRule type="containsText" dxfId="46" priority="2" operator="containsText" text="مسدود"/>
    <x:cfRule type="containsText" dxfId="47" priority="3" operator="containsText" text="رد"/>
    <x:cfRule type="containsText" dxfId="48" priority="4" operator="containsText" text="تعارض بحرانی"/>
    <x:cfRule type="containsText" dxfId="49" priority="5" operator="containsText" text="نامشخص"/>
    <x:cfRule type="containsText" dxfId="50" priority="6" operator="containsText" text="باز"/>
    <x:cfRule type="containsText" dxfId="51" priority="7" operator="containsText" text="نگهداشت"/>
    <x:cfRule type="containsText" dxfId="52" priority="8" operator="containsText" text="قرنطینه"/>
    <x:cfRule type="containsText" dxfId="53" priority="9" operator="containsText" text="تکمیل نشده"/>
    <x:cfRule type="containsText" dxfId="54" priority="10" operator="containsText" text="تأیید"/>
    <x:cfRule type="containsText" dxfId="55" priority="11" operator="containsText" text="بسته"/>
    <x:cfRule type="containsText" dxfId="56" priority="12" operator="containsText" text="آزادسازی"/>
    <x:cfRule type="containsText" dxfId="57" priority="13" operator="containsText" text="آزادشده"/>
    <x:cfRule type="containsText" dxfId="58" priority="14" operator="containsText" text="هم‌راستا"/>
    <x:cfRule type="containsText" dxfId="59" priority="15" operator="containsText" text="بازکاری"/>
  </x:conditionalFormatting>
  <x:conditionalFormatting sqref="H26:L26">
    <x:cfRule type="containsText" dxfId="60" priority="16" operator="containsText" text="نقص"/>
    <x:cfRule type="containsText" dxfId="61" priority="17" operator="containsText" text="مسدود"/>
    <x:cfRule type="containsText" dxfId="62" priority="18" operator="containsText" text="رد"/>
    <x:cfRule type="containsText" dxfId="63" priority="19" operator="containsText" text="تعارض بحرانی"/>
    <x:cfRule type="containsText" dxfId="64" priority="20" operator="containsText" text="نامشخص"/>
    <x:cfRule type="containsText" dxfId="65" priority="21" operator="containsText" text="باز"/>
    <x:cfRule type="containsText" dxfId="66" priority="22" operator="containsText" text="نگهداشت"/>
    <x:cfRule type="containsText" dxfId="67" priority="23" operator="containsText" text="قرنطینه"/>
    <x:cfRule type="containsText" dxfId="68" priority="24" operator="containsText" text="تکمیل نشده"/>
    <x:cfRule type="containsText" dxfId="69" priority="25" operator="containsText" text="تأیید"/>
    <x:cfRule type="containsText" dxfId="70" priority="26" operator="containsText" text="بسته"/>
    <x:cfRule type="containsText" dxfId="71" priority="27" operator="containsText" text="آزادسازی"/>
    <x:cfRule type="containsText" dxfId="72" priority="28" operator="containsText" text="آزادشده"/>
    <x:cfRule type="containsText" dxfId="73" priority="29" operator="containsText" text="هم‌راستا"/>
    <x:cfRule type="containsText" dxfId="74" priority="30" operator="containsText" text="بازکاری"/>
  </x:conditionalFormatting>
  <x:conditionalFormatting sqref="H31:J46">
    <x:cfRule type="containsText" dxfId="75" priority="31" operator="containsText" text="نقص"/>
    <x:cfRule type="containsText" dxfId="76" priority="32" operator="containsText" text="مسدود"/>
    <x:cfRule type="containsText" dxfId="77" priority="33" operator="containsText" text="رد"/>
    <x:cfRule type="containsText" dxfId="78" priority="34" operator="containsText" text="تعارض بحرانی"/>
    <x:cfRule type="containsText" dxfId="79" priority="35" operator="containsText" text="نامشخص"/>
    <x:cfRule type="containsText" dxfId="80" priority="36" operator="containsText" text="باز"/>
    <x:cfRule type="containsText" dxfId="81" priority="37" operator="containsText" text="نگهداشت"/>
    <x:cfRule type="containsText" dxfId="82" priority="38" operator="containsText" text="قرنطینه"/>
    <x:cfRule type="containsText" dxfId="83" priority="39" operator="containsText" text="تکمیل نشده"/>
    <x:cfRule type="containsText" dxfId="84" priority="40" operator="containsText" text="تأیید"/>
    <x:cfRule type="containsText" dxfId="85" priority="41" operator="containsText" text="بسته"/>
    <x:cfRule type="containsText" dxfId="86" priority="42" operator="containsText" text="آزادسازی"/>
    <x:cfRule type="containsText" dxfId="87" priority="43" operator="containsText" text="آزادشده"/>
    <x:cfRule type="containsText" dxfId="88" priority="44" operator="containsText" text="هم‌راستا"/>
    <x:cfRule type="containsText" dxfId="89" priority="45" operator="containsText" text="بازکاری"/>
  </x:conditionalFormatting>
  <x:conditionalFormatting sqref="L49:L49">
    <x:cfRule type="containsText" dxfId="90" priority="46" operator="containsText" text="نقص"/>
    <x:cfRule type="containsText" dxfId="91" priority="47" operator="containsText" text="مسدود"/>
    <x:cfRule type="containsText" dxfId="92" priority="48" operator="containsText" text="رد"/>
    <x:cfRule type="containsText" dxfId="93" priority="49" operator="containsText" text="تعارض بحرانی"/>
    <x:cfRule type="containsText" dxfId="94" priority="50" operator="containsText" text="نامشخص"/>
    <x:cfRule type="containsText" dxfId="95" priority="51" operator="containsText" text="باز"/>
    <x:cfRule type="containsText" dxfId="96" priority="52" operator="containsText" text="نگهداشت"/>
    <x:cfRule type="containsText" dxfId="97" priority="53" operator="containsText" text="قرنطینه"/>
    <x:cfRule type="containsText" dxfId="98" priority="54" operator="containsText" text="تکمیل نشده"/>
    <x:cfRule type="containsText" dxfId="99" priority="55" operator="containsText" text="تأیید"/>
    <x:cfRule type="containsText" dxfId="100" priority="56" operator="containsText" text="بسته"/>
    <x:cfRule type="containsText" dxfId="101" priority="57" operator="containsText" text="آزادسازی"/>
    <x:cfRule type="containsText" dxfId="102" priority="58" operator="containsText" text="آزادشده"/>
    <x:cfRule type="containsText" dxfId="103" priority="59" operator="containsText" text="هم‌راستا"/>
    <x:cfRule type="containsText" dxfId="104" priority="60" operator="containsText" text="بازکاری"/>
  </x:conditionalFormatting>
  <x:dataValidations count="6">
    <x:dataValidation type="list" sqref="F13:H13">
      <x:formula1>"قرنطینه,نگهداشت (Hold),بازکاری,رد,آزادشده"</x:formula1>
    </x:dataValidation>
    <x:dataValidation type="list" sqref="E17:E24">
      <x:formula1>"تأیید,نقص,نامشخص,نامرتبط"</x:formula1>
    </x:dataValidation>
    <x:dataValidation type="list" sqref="C31:C46">
      <x:formula1>"ماده اولیه,قطعه,بسته‌بندی,لیبل/کارتن,اقلام جانبی"</x:formula1>
    </x:dataValidation>
    <x:dataValidation type="list" sqref="H31:H46">
      <x:formula1>"موجود و مرتبط,موجود و نیازمند بررسی,ناموجود,نامرتبط"</x:formula1>
    </x:dataValidation>
    <x:dataValidation type="list" sqref="I31:I46">
      <x:formula1>"آزاد,قرنطینه,رد,نامشخص"</x:formula1>
    </x:dataValidation>
    <x:dataValidation type="list" sqref="J31:J46">
      <x:formula1>"تأیید,نقص,نامشخص"</x:formula1>
    </x:dataValidation>
  </x:dataValidations>
  <x:pageMargins left="0.7" right="0.7" top="0.75" bottom="0.75" header="0.3" footer="0.3"/>
</x:worksheet>
</file>

<file path=xl/worksheets/sheet3.xml><?xml version="1.0" encoding="utf-8"?>
<x:worksheet xmlns:x="http://schemas.openxmlformats.org/spreadsheetml/2006/main">
  <x:sheetPr>
    <x:tabColor rgb="FFB6954B"/>
  </x:sheetPr>
  <x:sheetViews>
    <x:sheetView showGridLines="0" workbookViewId="0">
      <x:pane ySplit="7" topLeftCell="A8" activePane="bottomLeft" state="frozen"/>
    </x:sheetView>
  </x:sheetViews>
  <x:sheetFormatPr defaultRowHeight="15"/>
  <x:cols>
    <x:col min="1" max="1" width="9" hidden="0" customWidth="1"/>
    <x:col min="2" max="2" width="17" hidden="0" customWidth="1"/>
    <x:col min="3" max="3" width="27" hidden="0" customWidth="1"/>
    <x:col min="4" max="4" width="23" hidden="0" customWidth="1"/>
    <x:col min="5" max="5" width="12" hidden="0" customWidth="1"/>
    <x:col min="6" max="6" width="34" hidden="0" customWidth="1"/>
    <x:col min="7" max="7" width="28" hidden="0" customWidth="1"/>
    <x:col min="8" max="8" width="24" hidden="0" customWidth="1"/>
    <x:col min="9" max="9" width="27" hidden="0" customWidth="1"/>
    <x:col min="10" max="10" width="14" hidden="0" customWidth="1"/>
    <x:col min="11" max="11" width="25" hidden="0" customWidth="1"/>
    <x:col min="12" max="12" width="18" hidden="0" customWidth="1"/>
    <x:col min="13" max="13" width="19" hidden="0" customWidth="1"/>
    <x:col min="14" max="14" width="30" hidden="0" customWidth="1"/>
  </x:cols>
  <x:sheetData>
    <x:row r="1" ht="34" customHeight="1">
      <x:c r="A1" s="7" t="str">
        <x:v>T06-B | برنامه کنترل، نمونه‌برداری و نتایج</x:v>
      </x:c>
      <x:c r="B1" s="7" t="str">
        <x:v>T06-B | برنامه کنترل، نمونه‌برداری و نتایج</x:v>
      </x:c>
      <x:c r="C1" s="7" t="str">
        <x:v>T06-B | برنامه کنترل، نمونه‌برداری و نتایج</x:v>
      </x:c>
      <x:c r="D1" s="7" t="str">
        <x:v>T06-B | برنامه کنترل، نمونه‌برداری و نتایج</x:v>
      </x:c>
      <x:c r="E1" s="7" t="str">
        <x:v>T06-B | برنامه کنترل، نمونه‌برداری و نتایج</x:v>
      </x:c>
      <x:c r="F1" s="7" t="str">
        <x:v>T06-B | برنامه کنترل، نمونه‌برداری و نتایج</x:v>
      </x:c>
      <x:c r="G1" s="7" t="str">
        <x:v>T06-B | برنامه کنترل، نمونه‌برداری و نتایج</x:v>
      </x:c>
      <x:c r="H1" s="7" t="str">
        <x:v>T06-B | برنامه کنترل، نمونه‌برداری و نتایج</x:v>
      </x:c>
      <x:c r="I1" s="7" t="str">
        <x:v>T06-B | برنامه کنترل، نمونه‌برداری و نتایج</x:v>
      </x:c>
      <x:c r="J1" s="7" t="str">
        <x:v>T06-B | برنامه کنترل، نمونه‌برداری و نتایج</x:v>
      </x:c>
      <x:c r="K1" s="7" t="str">
        <x:v>T06-B | برنامه کنترل، نمونه‌برداری و نتایج</x:v>
      </x:c>
      <x:c r="L1" s="7" t="str">
        <x:v>T06-B | برنامه کنترل، نمونه‌برداری و نتایج</x:v>
      </x:c>
      <x:c r="M1" s="7" t="str">
        <x:v>T06-B | برنامه کنترل، نمونه‌برداری و نتایج</x:v>
      </x:c>
      <x:c r="N1" s="7" t="str">
        <x:v>T06-B | برنامه کنترل، نمونه‌برداری و نتایج</x:v>
      </x:c>
    </x:row>
    <x:row r="2" ht="34" customHeight="1">
      <x:c r="A2" s="7" t="str">
        <x:v>T06-B | برنامه کنترل، نمونه‌برداری و نتایج</x:v>
      </x:c>
      <x:c r="B2" s="7" t="str">
        <x:v>T06-B | برنامه کنترل، نمونه‌برداری و نتایج</x:v>
      </x:c>
      <x:c r="C2" s="7" t="str">
        <x:v>T06-B | برنامه کنترل، نمونه‌برداری و نتایج</x:v>
      </x:c>
      <x:c r="D2" s="7" t="str">
        <x:v>T06-B | برنامه کنترل، نمونه‌برداری و نتایج</x:v>
      </x:c>
      <x:c r="E2" s="7" t="str">
        <x:v>T06-B | برنامه کنترل، نمونه‌برداری و نتایج</x:v>
      </x:c>
      <x:c r="F2" s="7" t="str">
        <x:v>T06-B | برنامه کنترل، نمونه‌برداری و نتایج</x:v>
      </x:c>
      <x:c r="G2" s="7" t="str">
        <x:v>T06-B | برنامه کنترل، نمونه‌برداری و نتایج</x:v>
      </x:c>
      <x:c r="H2" s="7" t="str">
        <x:v>T06-B | برنامه کنترل، نمونه‌برداری و نتایج</x:v>
      </x:c>
      <x:c r="I2" s="7" t="str">
        <x:v>T06-B | برنامه کنترل، نمونه‌برداری و نتایج</x:v>
      </x:c>
      <x:c r="J2" s="7" t="str">
        <x:v>T06-B | برنامه کنترل، نمونه‌برداری و نتایج</x:v>
      </x:c>
      <x:c r="K2" s="7" t="str">
        <x:v>T06-B | برنامه کنترل، نمونه‌برداری و نتایج</x:v>
      </x:c>
      <x:c r="L2" s="7" t="str">
        <x:v>T06-B | برنامه کنترل، نمونه‌برداری و نتایج</x:v>
      </x:c>
      <x:c r="M2" s="7" t="str">
        <x:v>T06-B | برنامه کنترل، نمونه‌برداری و نتایج</x:v>
      </x:c>
      <x:c r="N2" s="7" t="str">
        <x:v>T06-B | برنامه کنترل، نمونه‌برداری و نتایج</x:v>
      </x:c>
    </x:row>
    <x:row r="3" ht="15" hidden="0" customHeight="1">
      <x:c r="A3" s="4"/>
      <x:c r="B3" s="4"/>
      <x:c r="C3" s="4"/>
      <x:c r="D3" s="4"/>
      <x:c r="E3" s="4"/>
      <x:c r="F3" s="4"/>
      <x:c r="G3" s="4"/>
      <x:c r="H3" s="4"/>
      <x:c r="I3" s="4"/>
      <x:c r="J3" s="4"/>
      <x:c r="K3" s="4"/>
      <x:c r="L3" s="4"/>
      <x:c r="M3" s="4"/>
      <x:c r="N3" s="4"/>
    </x:row>
    <x:row r="4" ht="15" hidden="0" customHeight="1">
      <x:c r="A4" s="21" t="str">
        <x:v>کل کنترل‌ها</x:v>
      </x:c>
      <x:c r="B4" s="21" t="str"/>
      <x:c r="C4" s="21" t="str">
        <x:v>تأییدشده</x:v>
      </x:c>
      <x:c r="D4" s="21" t="str"/>
      <x:c r="E4" s="21" t="str">
        <x:v>نقص</x:v>
      </x:c>
      <x:c r="F4" s="21" t="str"/>
      <x:c r="G4" s="21" t="str">
        <x:v>بحرانیِ باز</x:v>
      </x:c>
      <x:c r="H4" s="21" t="str"/>
      <x:c r="I4" s="21" t="str">
        <x:v>نامشخص</x:v>
      </x:c>
      <x:c r="J4" s="21" t="str"/>
      <x:c r="K4" s="21" t="str">
        <x:v>گیت کنترل</x:v>
      </x:c>
      <x:c r="L4" s="21" t="str"/>
      <x:c r="M4" s="21" t="str"/>
      <x:c r="N4" s="21" t="str"/>
    </x:row>
    <x:row r="5" ht="15" hidden="0" customHeight="1">
      <x:c r="A5" s="65" t="n">
        <x:f>COUNTA($C$8:$C$31)</x:f>
        <x:v>24</x:v>
      </x:c>
      <x:c r="B5" s="65"/>
      <x:c r="C5" s="65" t="n">
        <x:f>COUNTIFS($J$8:$J$31,"تأیید")</x:f>
        <x:v>0</x:v>
      </x:c>
      <x:c r="D5" s="65"/>
      <x:c r="E5" s="65" t="n">
        <x:f>COUNTIFS($J$8:$J$31,"نقص")</x:f>
        <x:v>0</x:v>
      </x:c>
      <x:c r="F5" s="65"/>
      <x:c r="G5" s="65" t="n">
        <x:f>COUNTIFS($E$8:$E$31,"بحرانی",$J$8:$J$31,"&lt;&gt;تأیید",$J$8:$J$31,"&lt;&gt;نامرتبط")</x:f>
        <x:v>17</x:v>
      </x:c>
      <x:c r="H5" s="65"/>
      <x:c r="I5" s="65" t="n">
        <x:f>COUNTIFS($J$8:$J$31,"نامشخص")</x:f>
        <x:v>24</x:v>
      </x:c>
      <x:c r="J5" s="65"/>
      <x:c r="K5" s="65" t="str">
        <x:f>IF($G$5&gt;0,"مسدود",IF($E$5&gt;0,"مسدود",IF($I$5&gt;0,"باز","بسته")))</x:f>
        <x:v>مسدود</x:v>
      </x:c>
      <x:c r="L5" s="65"/>
      <x:c r="M5" s="65"/>
      <x:c r="N5" s="65"/>
    </x:row>
    <x:row r="6" ht="15" hidden="0" customHeight="1">
      <x:c r="A6" s="4"/>
      <x:c r="B6" s="4"/>
      <x:c r="C6" s="4"/>
      <x:c r="D6" s="4"/>
      <x:c r="E6" s="4"/>
      <x:c r="F6" s="4"/>
      <x:c r="G6" s="4"/>
      <x:c r="H6" s="4"/>
      <x:c r="I6" s="4"/>
      <x:c r="J6" s="4"/>
      <x:c r="K6" s="4"/>
      <x:c r="L6" s="4"/>
      <x:c r="M6" s="4"/>
      <x:c r="N6" s="4"/>
    </x:row>
    <x:row r="7" ht="15" hidden="0" customHeight="1">
      <x:c r="A7" s="21" t="str">
        <x:v>کد</x:v>
      </x:c>
      <x:c r="B7" s="21" t="str">
        <x:v>مرحله</x:v>
      </x:c>
      <x:c r="C7" s="21" t="str">
        <x:v>موضوع کنترل</x:v>
      </x:c>
      <x:c r="D7" s="21" t="str">
        <x:v>ویژگی/ریسک</x:v>
      </x:c>
      <x:c r="E7" s="21" t="str">
        <x:v>کلاس ریسک</x:v>
      </x:c>
      <x:c r="F7" s="21" t="str">
        <x:v>معیار و حدود پذیرش</x:v>
      </x:c>
      <x:c r="G7" s="21" t="str">
        <x:v>روش/ابزار/نسخه</x:v>
      </x:c>
      <x:c r="H7" s="21" t="str">
        <x:v>نمونه/فراوانی</x:v>
      </x:c>
      <x:c r="I7" s="21" t="str">
        <x:v>نتیجه واقعی</x:v>
      </x:c>
      <x:c r="J7" s="21" t="str">
        <x:v>وضعیت</x:v>
      </x:c>
      <x:c r="K7" s="21" t="str">
        <x:v>شاهد/رکورد</x:v>
      </x:c>
      <x:c r="L7" s="21" t="str">
        <x:v>مسئول</x:v>
      </x:c>
      <x:c r="M7" s="21" t="str">
        <x:v>تاریخ/زمان</x:v>
      </x:c>
      <x:c r="N7" s="21" t="str">
        <x:v>واکنش/اقدام</x:v>
      </x:c>
    </x:row>
    <x:row r="8" ht="15" hidden="0" customHeight="1">
      <x:c r="A8" s="16" t="str">
        <x:v>PC01</x:v>
      </x:c>
      <x:c r="B8" s="16" t="str">
        <x:v>پیش از شروع</x:v>
      </x:c>
      <x:c r="C8" s="16" t="str">
        <x:v>یکسانی PO و آخرین مشخصات</x:v>
      </x:c>
      <x:c r="D8" s="16" t="str">
        <x:v>هویت و نسخه</x:v>
      </x:c>
      <x:c r="E8" s="16" t="str">
        <x:v>بحرانی</x:v>
      </x:c>
      <x:c r="F8" s="16" t="str">
        <x:v>شماره و نسخه همه اسناد یکسان باشد</x:v>
      </x:c>
      <x:c r="G8" s="16" t="str">
        <x:v>مرور اسناد مصوب</x:v>
      </x:c>
      <x:c r="H8" s="16" t="str">
        <x:v>هر بچ</x:v>
      </x:c>
      <x:c r="I8" s="30" t="str"/>
      <x:c r="J8" s="30" t="str">
        <x:v>نامشخص</x:v>
      </x:c>
      <x:c r="K8" s="30" t="str"/>
      <x:c r="L8" s="30" t="str"/>
      <x:c r="M8" s="52"/>
      <x:c r="N8" s="30" t="str"/>
    </x:row>
    <x:row r="9" ht="15" hidden="0" customHeight="1">
      <x:c r="A9" s="16" t="str">
        <x:v>PC02</x:v>
      </x:c>
      <x:c r="B9" s="16" t="str">
        <x:v>پیش از شروع</x:v>
      </x:c>
      <x:c r="C9" s="16" t="str">
        <x:v>آزادبودن مواد و اقلام ورودی</x:v>
      </x:c>
      <x:c r="D9" s="16" t="str">
        <x:v>ماده/قطعه صحیح</x:v>
      </x:c>
      <x:c r="E9" s="16" t="str">
        <x:v>بحرانی</x:v>
      </x:c>
      <x:c r="F9" s="16" t="str">
        <x:v>همه اقلام مصرفی آزاد و قابل ردیابی باشند</x:v>
      </x:c>
      <x:c r="G9" s="16" t="str">
        <x:v>رکورد دریافت و COA/COC</x:v>
      </x:c>
      <x:c r="H9" s="16" t="str">
        <x:v>هر Lot</x:v>
      </x:c>
      <x:c r="I9" s="30" t="str"/>
      <x:c r="J9" s="30" t="str">
        <x:v>نامشخص</x:v>
      </x:c>
      <x:c r="K9" s="30" t="str"/>
      <x:c r="L9" s="30" t="str"/>
      <x:c r="M9" s="52"/>
      <x:c r="N9" s="30" t="str"/>
    </x:row>
    <x:row r="10" ht="15" hidden="0" customHeight="1">
      <x:c r="A10" s="16" t="str">
        <x:v>PC03</x:v>
      </x:c>
      <x:c r="B10" s="16" t="str">
        <x:v>پیش از شروع</x:v>
      </x:c>
      <x:c r="C10" s="16" t="str">
        <x:v>حضور Golden Sample روی خط</x:v>
      </x:c>
      <x:c r="D10" s="16" t="str">
        <x:v>مرجع ظاهری/عملکردی</x:v>
      </x:c>
      <x:c r="E10" s="16" t="str">
        <x:v>بحرانی</x:v>
      </x:c>
      <x:c r="F10" s="16" t="str">
        <x:v>نسخه معتبر، پلمب و قابل دسترس باشد</x:v>
      </x:c>
      <x:c r="G10" s="16" t="str">
        <x:v>T05 و تطبیق فیزیکی</x:v>
      </x:c>
      <x:c r="H10" s="16" t="str">
        <x:v>هر شروع/تغییر</x:v>
      </x:c>
      <x:c r="I10" s="30" t="str"/>
      <x:c r="J10" s="30" t="str">
        <x:v>نامشخص</x:v>
      </x:c>
      <x:c r="K10" s="30" t="str"/>
      <x:c r="L10" s="30" t="str"/>
      <x:c r="M10" s="52"/>
      <x:c r="N10" s="30" t="str"/>
    </x:row>
    <x:row r="11" ht="15" hidden="0" customHeight="1">
      <x:c r="A11" s="16" t="str">
        <x:v>PC04</x:v>
      </x:c>
      <x:c r="B11" s="16" t="str">
        <x:v>پیش از شروع</x:v>
      </x:c>
      <x:c r="C11" s="16" t="str">
        <x:v>Line Clearance</x:v>
      </x:c>
      <x:c r="D11" s="16" t="str">
        <x:v>اختلاط محصول/نسخه</x:v>
      </x:c>
      <x:c r="E11" s="16" t="str">
        <x:v>بحرانی</x:v>
      </x:c>
      <x:c r="F11" s="16" t="str">
        <x:v>خط از محصول، لیبل و سند قبلی پاک باشد</x:v>
      </x:c>
      <x:c r="G11" s="16" t="str">
        <x:v>چک‌لیست و مشاهده</x:v>
      </x:c>
      <x:c r="H11" s="16" t="str">
        <x:v>هر شروع/تغییر</x:v>
      </x:c>
      <x:c r="I11" s="30" t="str"/>
      <x:c r="J11" s="30" t="str">
        <x:v>نامشخص</x:v>
      </x:c>
      <x:c r="K11" s="30" t="str"/>
      <x:c r="L11" s="30" t="str"/>
      <x:c r="M11" s="52"/>
      <x:c r="N11" s="30" t="str"/>
    </x:row>
    <x:row r="12" ht="15" hidden="0" customHeight="1">
      <x:c r="A12" s="16" t="str">
        <x:v>PC05</x:v>
      </x:c>
      <x:c r="B12" s="16" t="str">
        <x:v>پیش از شروع</x:v>
      </x:c>
      <x:c r="C12" s="16" t="str">
        <x:v>آمادگی تجهیز و ابزار</x:v>
      </x:c>
      <x:c r="D12" s="16" t="str">
        <x:v>کالیبراسیون/پاکیزگی</x:v>
      </x:c>
      <x:c r="E12" s="16" t="str">
        <x:v>عمده</x:v>
      </x:c>
      <x:c r="F12" s="16" t="str">
        <x:v>وضعیت تجهیز معتبر و مناسب باشد</x:v>
      </x:c>
      <x:c r="G12" s="16" t="str">
        <x:v>رکورد کالیبراسیون/نظافت</x:v>
      </x:c>
      <x:c r="H12" s="16" t="str">
        <x:v>هر تجهیز بحرانی</x:v>
      </x:c>
      <x:c r="I12" s="30" t="str"/>
      <x:c r="J12" s="30" t="str">
        <x:v>نامشخص</x:v>
      </x:c>
      <x:c r="K12" s="30" t="str"/>
      <x:c r="L12" s="30" t="str"/>
      <x:c r="M12" s="52"/>
      <x:c r="N12" s="30" t="str"/>
    </x:row>
    <x:row r="13" ht="15" hidden="0" customHeight="1">
      <x:c r="A13" s="16" t="str">
        <x:v>PC06</x:v>
      </x:c>
      <x:c r="B13" s="16" t="str">
        <x:v>پیش از شروع</x:v>
      </x:c>
      <x:c r="C13" s="16" t="str">
        <x:v>طرح نمونه‌برداری و اختیار توقف</x:v>
      </x:c>
      <x:c r="D13" s="16" t="str">
        <x:v>نمایندگی نمونه و واکنش</x:v>
      </x:c>
      <x:c r="E13" s="16" t="str">
        <x:v>بحرانی</x:v>
      </x:c>
      <x:c r="F13" s="16" t="str">
        <x:v>تعداد، نقاط، زمان، مسئول و واکنش مصوب باشد</x:v>
      </x:c>
      <x:c r="G13" s="16" t="str">
        <x:v>Quality Control Plan</x:v>
      </x:c>
      <x:c r="H13" s="16" t="str">
        <x:v>پیش از تولید</x:v>
      </x:c>
      <x:c r="I13" s="30" t="str"/>
      <x:c r="J13" s="30" t="str">
        <x:v>نامشخص</x:v>
      </x:c>
      <x:c r="K13" s="30" t="str"/>
      <x:c r="L13" s="30" t="str"/>
      <x:c r="M13" s="52"/>
      <x:c r="N13" s="30" t="str"/>
    </x:row>
    <x:row r="14" ht="15" hidden="0" customHeight="1">
      <x:c r="A14" s="16" t="str">
        <x:v>IP01</x:v>
      </x:c>
      <x:c r="B14" s="16" t="str">
        <x:v>حین فرایند</x:v>
      </x:c>
      <x:c r="C14" s="16" t="str">
        <x:v>پارامتر بحرانی فرایند</x:v>
      </x:c>
      <x:c r="D14" s="16" t="str">
        <x:v>دما/زمان/سرعت/فشار یا مشابه</x:v>
      </x:c>
      <x:c r="E14" s="16" t="str">
        <x:v>بحرانی</x:v>
      </x:c>
      <x:c r="F14" s="16" t="str">
        <x:v>در دامنه مصوب محصول باشد</x:v>
      </x:c>
      <x:c r="G14" s="16" t="str">
        <x:v>روش مصوب و ابزار معتبر</x:v>
      </x:c>
      <x:c r="H14" s="16" t="str">
        <x:v>طبق برنامه کنترل</x:v>
      </x:c>
      <x:c r="I14" s="30" t="str"/>
      <x:c r="J14" s="30" t="str">
        <x:v>نامشخص</x:v>
      </x:c>
      <x:c r="K14" s="30" t="str"/>
      <x:c r="L14" s="30" t="str"/>
      <x:c r="M14" s="52"/>
      <x:c r="N14" s="30" t="str"/>
    </x:row>
    <x:row r="15" ht="15" hidden="0" customHeight="1">
      <x:c r="A15" s="16" t="str">
        <x:v>IP02</x:v>
      </x:c>
      <x:c r="B15" s="16" t="str">
        <x:v>حین فرایند</x:v>
      </x:c>
      <x:c r="C15" s="16" t="str">
        <x:v>وزن، حجم یا مقدار واحد</x:v>
      </x:c>
      <x:c r="D15" s="16" t="str">
        <x:v>یکنواختی مقدار</x:v>
      </x:c>
      <x:c r="E15" s="16" t="str">
        <x:v>عمده</x:v>
      </x:c>
      <x:c r="F15" s="16" t="str">
        <x:v>در حدود مصوب باشد</x:v>
      </x:c>
      <x:c r="G15" s="16" t="str">
        <x:v>توزین/اندازه‌گیری</x:v>
      </x:c>
      <x:c r="H15" s="16" t="str">
        <x:v>آغاز و فواصل تعریف‌شده</x:v>
      </x:c>
      <x:c r="I15" s="30" t="str"/>
      <x:c r="J15" s="30" t="str">
        <x:v>نامشخص</x:v>
      </x:c>
      <x:c r="K15" s="30" t="str"/>
      <x:c r="L15" s="30" t="str"/>
      <x:c r="M15" s="52"/>
      <x:c r="N15" s="30" t="str"/>
    </x:row>
    <x:row r="16" ht="15" hidden="0" customHeight="1">
      <x:c r="A16" s="16" t="str">
        <x:v>IP03</x:v>
      </x:c>
      <x:c r="B16" s="16" t="str">
        <x:v>حین فرایند</x:v>
      </x:c>
      <x:c r="C16" s="16" t="str">
        <x:v>ظاهر، حس یا مونتاژ</x:v>
      </x:c>
      <x:c r="D16" s="16" t="str">
        <x:v>عیب ظاهری/عملکردی</x:v>
      </x:c>
      <x:c r="E16" s="16" t="str">
        <x:v>عمده</x:v>
      </x:c>
      <x:c r="F16" s="16" t="str">
        <x:v>مطابق نمونه مرجع و معیار عیب باشد</x:v>
      </x:c>
      <x:c r="G16" s="16" t="str">
        <x:v>بازرسی مقایسه‌ای</x:v>
      </x:c>
      <x:c r="H16" s="16" t="str">
        <x:v>طبق طرح نمونه</x:v>
      </x:c>
      <x:c r="I16" s="30" t="str"/>
      <x:c r="J16" s="30" t="str">
        <x:v>نامشخص</x:v>
      </x:c>
      <x:c r="K16" s="30" t="str"/>
      <x:c r="L16" s="30" t="str"/>
      <x:c r="M16" s="52"/>
      <x:c r="N16" s="30" t="str"/>
    </x:row>
    <x:row r="17" ht="15" hidden="0" customHeight="1">
      <x:c r="A17" s="16" t="str">
        <x:v>IP04</x:v>
      </x:c>
      <x:c r="B17" s="16" t="str">
        <x:v>حین فرایند</x:v>
      </x:c>
      <x:c r="C17" s="16" t="str">
        <x:v>لیبل، چاپ و کدگذاری</x:v>
      </x:c>
      <x:c r="D17" s="16" t="str">
        <x:v>نسخه/ادعا/خوانایی</x:v>
      </x:c>
      <x:c r="E17" s="16" t="str">
        <x:v>بحرانی</x:v>
      </x:c>
      <x:c r="F17" s="16" t="str">
        <x:v>Artwork، بچ، تاریخ و بارکد صحیح باشند</x:v>
      </x:c>
      <x:c r="G17" s="16" t="str">
        <x:v>بازرسی نسخه و چاپ</x:v>
      </x:c>
      <x:c r="H17" s="16" t="str">
        <x:v>آغاز و پس از هر توقف</x:v>
      </x:c>
      <x:c r="I17" s="30" t="str"/>
      <x:c r="J17" s="30" t="str">
        <x:v>نامشخص</x:v>
      </x:c>
      <x:c r="K17" s="30" t="str"/>
      <x:c r="L17" s="30" t="str"/>
      <x:c r="M17" s="52"/>
      <x:c r="N17" s="30" t="str"/>
    </x:row>
    <x:row r="18" ht="15" hidden="0" customHeight="1">
      <x:c r="A18" s="16" t="str">
        <x:v>IP05</x:v>
      </x:c>
      <x:c r="B18" s="16" t="str">
        <x:v>حین فرایند</x:v>
      </x:c>
      <x:c r="C18" s="16" t="str">
        <x:v>ویژگی تخصصی محصول</x:v>
      </x:c>
      <x:c r="D18" s="16" t="str">
        <x:v>ایمنی/عملکرد/انطباق</x:v>
      </x:c>
      <x:c r="E18" s="16" t="str">
        <x:v>بحرانی</x:v>
      </x:c>
      <x:c r="F18" s="16" t="str">
        <x:v>حد اختصاصی صنعت و محصول رعایت شود</x:v>
      </x:c>
      <x:c r="G18" s="16" t="str">
        <x:v>روش تخصصی مصوب</x:v>
      </x:c>
      <x:c r="H18" s="16" t="str">
        <x:v>طبق ریسک</x:v>
      </x:c>
      <x:c r="I18" s="30" t="str"/>
      <x:c r="J18" s="30" t="str">
        <x:v>نامشخص</x:v>
      </x:c>
      <x:c r="K18" s="30" t="str"/>
      <x:c r="L18" s="30" t="str"/>
      <x:c r="M18" s="52"/>
      <x:c r="N18" s="30" t="str"/>
    </x:row>
    <x:row r="19" ht="15" hidden="0" customHeight="1">
      <x:c r="A19" s="16" t="str">
        <x:v>IP06</x:v>
      </x:c>
      <x:c r="B19" s="16" t="str">
        <x:v>حین فرایند</x:v>
      </x:c>
      <x:c r="C19" s="16" t="str">
        <x:v>ثبت روند و واکنش به خروج از حد</x:v>
      </x:c>
      <x:c r="D19" s="16" t="str">
        <x:v>کنترل آخرین نقطه سالم</x:v>
      </x:c>
      <x:c r="E19" s="16" t="str">
        <x:v>بحرانی</x:v>
      </x:c>
      <x:c r="F19" s="16" t="str">
        <x:v>توقف، جداسازی و ثبت همزمان انجام شود</x:v>
      </x:c>
      <x:c r="G19" s="16" t="str">
        <x:v>رکورد حین فرایند</x:v>
      </x:c>
      <x:c r="H19" s="16" t="str">
        <x:v>هر رخداد</x:v>
      </x:c>
      <x:c r="I19" s="30" t="str"/>
      <x:c r="J19" s="30" t="str">
        <x:v>نامشخص</x:v>
      </x:c>
      <x:c r="K19" s="30" t="str"/>
      <x:c r="L19" s="30" t="str"/>
      <x:c r="M19" s="52"/>
      <x:c r="N19" s="30" t="str"/>
    </x:row>
    <x:row r="20" ht="15" hidden="0" customHeight="1">
      <x:c r="A20" s="16" t="str">
        <x:v>FC01</x:v>
      </x:c>
      <x:c r="B20" s="16" t="str">
        <x:v>کنترل نهایی</x:v>
      </x:c>
      <x:c r="C20" s="16" t="str">
        <x:v>نمونه‌برداری نهایی</x:v>
      </x:c>
      <x:c r="D20" s="16" t="str">
        <x:v>نمایندگی کل بچ</x:v>
      </x:c>
      <x:c r="E20" s="16" t="str">
        <x:v>بحرانی</x:v>
      </x:c>
      <x:c r="F20" s="16" t="str">
        <x:v>نمونه از نقاط و زمان‌های مصوب برداشت شود</x:v>
      </x:c>
      <x:c r="G20" s="16" t="str">
        <x:v>Sampling Plan</x:v>
      </x:c>
      <x:c r="H20" s="16" t="str">
        <x:v>هر بچ</x:v>
      </x:c>
      <x:c r="I20" s="30" t="str"/>
      <x:c r="J20" s="30" t="str">
        <x:v>نامشخص</x:v>
      </x:c>
      <x:c r="K20" s="30" t="str"/>
      <x:c r="L20" s="30" t="str"/>
      <x:c r="M20" s="52"/>
      <x:c r="N20" s="30" t="str"/>
    </x:row>
    <x:row r="21" ht="15" hidden="0" customHeight="1">
      <x:c r="A21" s="16" t="str">
        <x:v>FC02</x:v>
      </x:c>
      <x:c r="B21" s="16" t="str">
        <x:v>کنترل نهایی</x:v>
      </x:c>
      <x:c r="C21" s="16" t="str">
        <x:v>آزمون‌ها و COA</x:v>
      </x:c>
      <x:c r="D21" s="16" t="str">
        <x:v>حدود فنی/قانونی</x:v>
      </x:c>
      <x:c r="E21" s="16" t="str">
        <x:v>بحرانی</x:v>
      </x:c>
      <x:c r="F21" s="16" t="str">
        <x:v>همه نتایج مرتبط با همین بچ و قابل قبول باشند</x:v>
      </x:c>
      <x:c r="G21" s="16" t="str">
        <x:v>گزارش آزمایشگاه/COA</x:v>
      </x:c>
      <x:c r="H21" s="16" t="str">
        <x:v>هر آزمون لازم</x:v>
      </x:c>
      <x:c r="I21" s="30" t="str"/>
      <x:c r="J21" s="30" t="str">
        <x:v>نامشخص</x:v>
      </x:c>
      <x:c r="K21" s="30" t="str"/>
      <x:c r="L21" s="30" t="str"/>
      <x:c r="M21" s="52"/>
      <x:c r="N21" s="30" t="str"/>
    </x:row>
    <x:row r="22" ht="15" hidden="0" customHeight="1">
      <x:c r="A22" s="16" t="str">
        <x:v>FC03</x:v>
      </x:c>
      <x:c r="B22" s="16" t="str">
        <x:v>کنترل نهایی</x:v>
      </x:c>
      <x:c r="C22" s="16" t="str">
        <x:v>بسته‌بندی و پلمب</x:v>
      </x:c>
      <x:c r="D22" s="16" t="str">
        <x:v>سلامت و تجربه مصرف</x:v>
      </x:c>
      <x:c r="E22" s="16" t="str">
        <x:v>عمده</x:v>
      </x:c>
      <x:c r="F22" s="16" t="str">
        <x:v>بدون نشتی، شکستگی، بازشدگی یا آسیب نامجاز</x:v>
      </x:c>
      <x:c r="G22" s="16" t="str">
        <x:v>بازرسی نهایی</x:v>
      </x:c>
      <x:c r="H22" s="16" t="str">
        <x:v>طبق طرح نمونه</x:v>
      </x:c>
      <x:c r="I22" s="30" t="str"/>
      <x:c r="J22" s="30" t="str">
        <x:v>نامشخص</x:v>
      </x:c>
      <x:c r="K22" s="30" t="str"/>
      <x:c r="L22" s="30" t="str"/>
      <x:c r="M22" s="52"/>
      <x:c r="N22" s="30" t="str"/>
    </x:row>
    <x:row r="23" ht="15" hidden="0" customHeight="1">
      <x:c r="A23" s="16" t="str">
        <x:v>FC04</x:v>
      </x:c>
      <x:c r="B23" s="16" t="str">
        <x:v>کنترل نهایی</x:v>
      </x:c>
      <x:c r="C23" s="16" t="str">
        <x:v>چاپ، بچ، تاریخ و بارکد</x:v>
      </x:c>
      <x:c r="D23" s="16" t="str">
        <x:v>ردیابی و عرضه</x:v>
      </x:c>
      <x:c r="E23" s="16" t="str">
        <x:v>بحرانی</x:v>
      </x:c>
      <x:c r="F23" s="16" t="str">
        <x:v>خوانا، صحیح و منطبق با نسخه باشد</x:v>
      </x:c>
      <x:c r="G23" s="16" t="str">
        <x:v>بازرسی و اسکن</x:v>
      </x:c>
      <x:c r="H23" s="16" t="str">
        <x:v>طبق طرح نمونه</x:v>
      </x:c>
      <x:c r="I23" s="30" t="str"/>
      <x:c r="J23" s="30" t="str">
        <x:v>نامشخص</x:v>
      </x:c>
      <x:c r="K23" s="30" t="str"/>
      <x:c r="L23" s="30" t="str"/>
      <x:c r="M23" s="52"/>
      <x:c r="N23" s="30" t="str"/>
    </x:row>
    <x:row r="24" ht="15" hidden="0" customHeight="1">
      <x:c r="A24" s="16" t="str">
        <x:v>FC05</x:v>
      </x:c>
      <x:c r="B24" s="16" t="str">
        <x:v>کنترل نهایی</x:v>
      </x:c>
      <x:c r="C24" s="16" t="str">
        <x:v>شمارش و طبقه‌بندی عیوب</x:v>
      </x:c>
      <x:c r="D24" s="16" t="str">
        <x:v>بحرانی/عمده/جزئی</x:v>
      </x:c>
      <x:c r="E24" s="16" t="str">
        <x:v>عمده</x:v>
      </x:c>
      <x:c r="F24" s="16" t="str">
        <x:v>نتیجه طبق طرح و معیار ازپیش‌مصوب باشد</x:v>
      </x:c>
      <x:c r="G24" s="16" t="str">
        <x:v>گزارش بازرسی</x:v>
      </x:c>
      <x:c r="H24" s="16" t="str">
        <x:v>هر بچ</x:v>
      </x:c>
      <x:c r="I24" s="30" t="str"/>
      <x:c r="J24" s="30" t="str">
        <x:v>نامشخص</x:v>
      </x:c>
      <x:c r="K24" s="30" t="str"/>
      <x:c r="L24" s="30" t="str"/>
      <x:c r="M24" s="52"/>
      <x:c r="N24" s="30" t="str"/>
    </x:row>
    <x:row r="25" ht="15" hidden="0" customHeight="1">
      <x:c r="A25" s="16" t="str">
        <x:v>FC06</x:v>
      </x:c>
      <x:c r="B25" s="16" t="str">
        <x:v>کنترل نهایی</x:v>
      </x:c>
      <x:c r="C25" s="16" t="str">
        <x:v>نمونه شاهد</x:v>
      </x:c>
      <x:c r="D25" s="16" t="str">
        <x:v>تحقیق آینده</x:v>
      </x:c>
      <x:c r="E25" s="16" t="str">
        <x:v>عمده</x:v>
      </x:c>
      <x:c r="F25" s="16" t="str">
        <x:v>تعداد، پلمب، محل و مدت نگهداری ثبت شود</x:v>
      </x:c>
      <x:c r="G25" s="16" t="str">
        <x:v>رکورد Retain Sample</x:v>
      </x:c>
      <x:c r="H25" s="16" t="str">
        <x:v>هر بچ</x:v>
      </x:c>
      <x:c r="I25" s="30" t="str"/>
      <x:c r="J25" s="30" t="str">
        <x:v>نامشخص</x:v>
      </x:c>
      <x:c r="K25" s="30" t="str"/>
      <x:c r="L25" s="30" t="str"/>
      <x:c r="M25" s="52"/>
      <x:c r="N25" s="30" t="str"/>
    </x:row>
    <x:row r="26" ht="15" hidden="0" customHeight="1">
      <x:c r="A26" s="16" t="str">
        <x:v>PR01</x:v>
      </x:c>
      <x:c r="B26" s="16" t="str">
        <x:v>پیش از آزادسازی</x:v>
      </x:c>
      <x:c r="C26" s="16" t="str">
        <x:v>کامل‌بودن Batch Record</x:v>
      </x:c>
      <x:c r="D26" s="16" t="str">
        <x:v>تمامیت پرونده</x:v>
      </x:c>
      <x:c r="E26" s="16" t="str">
        <x:v>بحرانی</x:v>
      </x:c>
      <x:c r="F26" s="16" t="str">
        <x:v>ثبت‌ها همزمان، امضاشده و بدون خلأ تصمیم‌ساز باشند</x:v>
      </x:c>
      <x:c r="G26" s="16" t="str">
        <x:v>مرور پرونده</x:v>
      </x:c>
      <x:c r="H26" s="16" t="str">
        <x:v>هر بچ</x:v>
      </x:c>
      <x:c r="I26" s="30" t="str"/>
      <x:c r="J26" s="30" t="str">
        <x:v>نامشخص</x:v>
      </x:c>
      <x:c r="K26" s="30" t="str"/>
      <x:c r="L26" s="30" t="str"/>
      <x:c r="M26" s="52"/>
      <x:c r="N26" s="30" t="str"/>
    </x:row>
    <x:row r="27" ht="24" hidden="0" customHeight="1">
      <x:c r="A27" s="16" t="str">
        <x:v>PR02</x:v>
      </x:c>
      <x:c r="B27" s="16" t="str">
        <x:v>پیش از آزادسازی</x:v>
      </x:c>
      <x:c r="C27" s="16" t="str">
        <x:v>تعیین‌تکلیف انحراف، NCR و OOS</x:v>
      </x:c>
      <x:c r="D27" s="16" t="str">
        <x:v>اثر بر انطباق</x:v>
      </x:c>
      <x:c r="E27" s="16" t="str">
        <x:v>بحرانی</x:v>
      </x:c>
      <x:c r="F27" s="16" t="str">
        <x:v>همه رخدادهای اثرگذار بسته یا دارای تصمیم Hold/Rework/Reject باشند</x:v>
      </x:c>
      <x:c r="G27" s="16" t="str">
        <x:v>رجیستر T06-C</x:v>
      </x:c>
      <x:c r="H27" s="16" t="str">
        <x:v>هر بچ</x:v>
      </x:c>
      <x:c r="I27" s="30" t="str"/>
      <x:c r="J27" s="30" t="str">
        <x:v>نامشخص</x:v>
      </x:c>
      <x:c r="K27" s="30" t="str"/>
      <x:c r="L27" s="30" t="str"/>
      <x:c r="M27" s="52"/>
      <x:c r="N27" s="30" t="str"/>
    </x:row>
    <x:row r="28" ht="15" hidden="0" customHeight="1">
      <x:c r="A28" s="16" t="str">
        <x:v>PR03</x:v>
      </x:c>
      <x:c r="B28" s="16" t="str">
        <x:v>پیش از آزادسازی</x:v>
      </x:c>
      <x:c r="C28" s="16" t="str">
        <x:v>تطبیق تولید، ضایعات و بازده</x:v>
      </x:c>
      <x:c r="D28" s="16" t="str">
        <x:v>مقدار نامعلوم</x:v>
      </x:c>
      <x:c r="E28" s="16" t="str">
        <x:v>بحرانی</x:v>
      </x:c>
      <x:c r="F28" s="16" t="str">
        <x:v>همه واحدها در دسته‌های مانعةالجمع تعیین‌تکلیف شوند</x:v>
      </x:c>
      <x:c r="G28" s="16" t="str">
        <x:v>T06-D</x:v>
      </x:c>
      <x:c r="H28" s="16" t="str">
        <x:v>هر بچ</x:v>
      </x:c>
      <x:c r="I28" s="30" t="str"/>
      <x:c r="J28" s="30" t="str">
        <x:v>نامشخص</x:v>
      </x:c>
      <x:c r="K28" s="30" t="str"/>
      <x:c r="L28" s="30" t="str"/>
      <x:c r="M28" s="52"/>
      <x:c r="N28" s="30" t="str"/>
    </x:row>
    <x:row r="29" ht="15" hidden="0" customHeight="1">
      <x:c r="A29" s="16" t="str">
        <x:v>PR04</x:v>
      </x:c>
      <x:c r="B29" s="16" t="str">
        <x:v>پیش از آزادسازی</x:v>
      </x:c>
      <x:c r="C29" s="16" t="str">
        <x:v>تطبیق لیبل، کارتن و سریال</x:v>
      </x:c>
      <x:c r="D29" s="16" t="str">
        <x:v>نشت اقلام برند</x:v>
      </x:c>
      <x:c r="E29" s="16" t="str">
        <x:v>بحرانی</x:v>
      </x:c>
      <x:c r="F29" s="16" t="str">
        <x:v>اختلاف صفر یا مستند و تعیین‌تکلیف‌شده باشد</x:v>
      </x:c>
      <x:c r="G29" s="16" t="str">
        <x:v>T06-D</x:v>
      </x:c>
      <x:c r="H29" s="16" t="str">
        <x:v>هر قلم حساس</x:v>
      </x:c>
      <x:c r="I29" s="30" t="str"/>
      <x:c r="J29" s="30" t="str">
        <x:v>نامشخص</x:v>
      </x:c>
      <x:c r="K29" s="30" t="str"/>
      <x:c r="L29" s="30" t="str"/>
      <x:c r="M29" s="52"/>
      <x:c r="N29" s="30" t="str"/>
    </x:row>
    <x:row r="30" ht="24" hidden="0" customHeight="1">
      <x:c r="A30" s="16" t="str">
        <x:v>PR05</x:v>
      </x:c>
      <x:c r="B30" s="16" t="str">
        <x:v>پیش از آزادسازی</x:v>
      </x:c>
      <x:c r="C30" s="16" t="str">
        <x:v>ردیابی و آمادگی توقف/فراخوان</x:v>
      </x:c>
      <x:c r="D30" s="16" t="str">
        <x:v>یافتن بچ و گیرندگان</x:v>
      </x:c>
      <x:c r="E30" s="16" t="str">
        <x:v>عمده</x:v>
      </x:c>
      <x:c r="F30" s="16" t="str">
        <x:v>مسیر ماده تا محصول، موجودی و گیرنده قابل بازیابی باشد</x:v>
      </x:c>
      <x:c r="G30" s="16" t="str">
        <x:v>رکورد ردیابی</x:v>
      </x:c>
      <x:c r="H30" s="16" t="str">
        <x:v>هر بچ</x:v>
      </x:c>
      <x:c r="I30" s="30" t="str"/>
      <x:c r="J30" s="30" t="str">
        <x:v>نامشخص</x:v>
      </x:c>
      <x:c r="K30" s="30" t="str"/>
      <x:c r="L30" s="30" t="str"/>
      <x:c r="M30" s="52"/>
      <x:c r="N30" s="30" t="str"/>
    </x:row>
    <x:row r="31" ht="15" hidden="0" customHeight="1">
      <x:c r="A31" s="16" t="str">
        <x:v>PR06</x:v>
      </x:c>
      <x:c r="B31" s="16" t="str">
        <x:v>پیش از آزادسازی</x:v>
      </x:c>
      <x:c r="C31" s="16" t="str">
        <x:v>مرور و امضای مرجع مجاز</x:v>
      </x:c>
      <x:c r="D31" s="16" t="str">
        <x:v>اختیار تصمیم</x:v>
      </x:c>
      <x:c r="E31" s="16" t="str">
        <x:v>بحرانی</x:v>
      </x:c>
      <x:c r="F31" s="16" t="str">
        <x:v>فرد دارای اختیار، مقدار و وضعیت را امضا کند</x:v>
      </x:c>
      <x:c r="G31" s="16" t="str">
        <x:v>T06-E</x:v>
      </x:c>
      <x:c r="H31" s="16" t="str">
        <x:v>هر تصمیم</x:v>
      </x:c>
      <x:c r="I31" s="30" t="str"/>
      <x:c r="J31" s="30" t="str">
        <x:v>نامشخص</x:v>
      </x:c>
      <x:c r="K31" s="30" t="str"/>
      <x:c r="L31" s="30" t="str"/>
      <x:c r="M31" s="52"/>
      <x:c r="N31" s="30" t="str"/>
    </x:row>
    <x:row r="32" ht="15" hidden="0" customHeight="1">
      <x:c r="A32" s="4"/>
      <x:c r="B32" s="4"/>
      <x:c r="C32" s="4"/>
      <x:c r="D32" s="4"/>
      <x:c r="E32" s="4"/>
      <x:c r="F32" s="4"/>
      <x:c r="G32" s="4"/>
      <x:c r="H32" s="4"/>
      <x:c r="I32" s="4"/>
      <x:c r="J32" s="4"/>
      <x:c r="K32" s="4"/>
      <x:c r="L32" s="4"/>
      <x:c r="M32" s="4"/>
      <x:c r="N32" s="4"/>
    </x:row>
    <x:row r="33">
      <x:c r="A33" s="66" t="str">
        <x:v>قاعده اجرا: نتیجه را همزمان ثبت کنید. «بله» یا «خوب بود» شاهد نیست. اگر نتیجه از حد خارج شد، خط/محدوده متاثر را متوقف و جدا کنید و رخداد را در T06-C ثبت کنید. معیار پذیرش بعد از دیدن نتیجه تغییر نمی‌کند.</x:v>
      </x:c>
      <x:c r="B33" s="67"/>
      <x:c r="C33" s="67"/>
      <x:c r="D33" s="67"/>
      <x:c r="E33" s="67"/>
      <x:c r="F33" s="67"/>
      <x:c r="G33" s="67"/>
      <x:c r="H33" s="67"/>
      <x:c r="I33" s="67"/>
      <x:c r="J33" s="67"/>
      <x:c r="K33" s="67"/>
      <x:c r="L33" s="67"/>
      <x:c r="M33" s="67"/>
      <x:c r="N33" s="68"/>
    </x:row>
    <x:row r="34">
      <x:c r="A34" s="69"/>
      <x:c r="B34" s="42"/>
      <x:c r="C34" s="42"/>
      <x:c r="D34" s="42"/>
      <x:c r="E34" s="42"/>
      <x:c r="F34" s="42"/>
      <x:c r="G34" s="42"/>
      <x:c r="H34" s="42"/>
      <x:c r="I34" s="42"/>
      <x:c r="J34" s="42"/>
      <x:c r="K34" s="42"/>
      <x:c r="L34" s="42"/>
      <x:c r="M34" s="42"/>
      <x:c r="N34" s="70"/>
    </x:row>
    <x:row r="35">
      <x:c r="A35" s="71"/>
      <x:c r="B35" s="72"/>
      <x:c r="C35" s="72"/>
      <x:c r="D35" s="72"/>
      <x:c r="E35" s="72"/>
      <x:c r="F35" s="72"/>
      <x:c r="G35" s="72"/>
      <x:c r="H35" s="72"/>
      <x:c r="I35" s="72"/>
      <x:c r="J35" s="72"/>
      <x:c r="K35" s="72"/>
      <x:c r="L35" s="72"/>
      <x:c r="M35" s="72"/>
      <x:c r="N35" s="73"/>
    </x:row>
  </x:sheetData>
  <x:mergeCells>
    <x:mergeCell ref="A1:N2"/>
    <x:mergeCell ref="A4:B4"/>
    <x:mergeCell ref="C4:D4"/>
    <x:mergeCell ref="E4:F4"/>
    <x:mergeCell ref="G4:H4"/>
    <x:mergeCell ref="I4:J4"/>
    <x:mergeCell ref="K4:N4"/>
    <x:mergeCell ref="A5:B5"/>
    <x:mergeCell ref="C5:D5"/>
    <x:mergeCell ref="E5:F5"/>
    <x:mergeCell ref="G5:H5"/>
    <x:mergeCell ref="I5:J5"/>
    <x:mergeCell ref="K5:N5"/>
    <x:mergeCell ref="A33:N35"/>
  </x:mergeCells>
  <x:conditionalFormatting sqref="J8:J31">
    <x:cfRule type="containsText" dxfId="105" priority="1" operator="containsText" text="نقص"/>
    <x:cfRule type="containsText" dxfId="106" priority="2" operator="containsText" text="مسدود"/>
    <x:cfRule type="containsText" dxfId="107" priority="3" operator="containsText" text="رد"/>
    <x:cfRule type="containsText" dxfId="108" priority="4" operator="containsText" text="تعارض بحرانی"/>
    <x:cfRule type="containsText" dxfId="109" priority="5" operator="containsText" text="نامشخص"/>
    <x:cfRule type="containsText" dxfId="110" priority="6" operator="containsText" text="باز"/>
    <x:cfRule type="containsText" dxfId="111" priority="7" operator="containsText" text="نگهداشت"/>
    <x:cfRule type="containsText" dxfId="112" priority="8" operator="containsText" text="قرنطینه"/>
    <x:cfRule type="containsText" dxfId="113" priority="9" operator="containsText" text="تکمیل نشده"/>
    <x:cfRule type="containsText" dxfId="114" priority="10" operator="containsText" text="تأیید"/>
    <x:cfRule type="containsText" dxfId="115" priority="11" operator="containsText" text="بسته"/>
    <x:cfRule type="containsText" dxfId="116" priority="12" operator="containsText" text="آزادسازی"/>
    <x:cfRule type="containsText" dxfId="117" priority="13" operator="containsText" text="آزادشده"/>
    <x:cfRule type="containsText" dxfId="118" priority="14" operator="containsText" text="هم‌راستا"/>
    <x:cfRule type="containsText" dxfId="119" priority="15" operator="containsText" text="بازکاری"/>
  </x:conditionalFormatting>
  <x:conditionalFormatting sqref="K5:N5">
    <x:cfRule type="containsText" dxfId="120" priority="16" operator="containsText" text="نقص"/>
    <x:cfRule type="containsText" dxfId="121" priority="17" operator="containsText" text="مسدود"/>
    <x:cfRule type="containsText" dxfId="122" priority="18" operator="containsText" text="رد"/>
    <x:cfRule type="containsText" dxfId="123" priority="19" operator="containsText" text="تعارض بحرانی"/>
    <x:cfRule type="containsText" dxfId="124" priority="20" operator="containsText" text="نامشخص"/>
    <x:cfRule type="containsText" dxfId="125" priority="21" operator="containsText" text="باز"/>
    <x:cfRule type="containsText" dxfId="126" priority="22" operator="containsText" text="نگهداشت"/>
    <x:cfRule type="containsText" dxfId="127" priority="23" operator="containsText" text="قرنطینه"/>
    <x:cfRule type="containsText" dxfId="128" priority="24" operator="containsText" text="تکمیل نشده"/>
    <x:cfRule type="containsText" dxfId="129" priority="25" operator="containsText" text="تأیید"/>
    <x:cfRule type="containsText" dxfId="130" priority="26" operator="containsText" text="بسته"/>
    <x:cfRule type="containsText" dxfId="131" priority="27" operator="containsText" text="آزادسازی"/>
    <x:cfRule type="containsText" dxfId="132" priority="28" operator="containsText" text="آزادشده"/>
    <x:cfRule type="containsText" dxfId="133" priority="29" operator="containsText" text="هم‌راستا"/>
    <x:cfRule type="containsText" dxfId="134" priority="30" operator="containsText" text="بازکاری"/>
  </x:conditionalFormatting>
  <x:dataValidations count="2">
    <x:dataValidation type="list" sqref="J8:J31">
      <x:formula1>"تأیید,نقص,نامشخص,نامرتبط"</x:formula1>
    </x:dataValidation>
    <x:dataValidation type="list" sqref="E8:E31">
      <x:formula1>"بحرانی,عمده,جزئی"</x:formula1>
    </x:dataValidation>
  </x:dataValidations>
  <x:pageMargins left="0.7" right="0.7" top="0.75" bottom="0.75" header="0.3" footer="0.3"/>
</x:worksheet>
</file>

<file path=xl/worksheets/sheet4.xml><?xml version="1.0" encoding="utf-8"?>
<x:worksheet xmlns:x="http://schemas.openxmlformats.org/spreadsheetml/2006/main">
  <x:sheetPr>
    <x:tabColor rgb="FFC62828"/>
  </x:sheetPr>
  <x:sheetViews>
    <x:sheetView showGridLines="0" workbookViewId="0">
      <x:pane ySplit="7" topLeftCell="A8" activePane="bottomLeft" state="frozen"/>
    </x:sheetView>
  </x:sheetViews>
  <x:sheetFormatPr defaultRowHeight="15"/>
  <x:cols>
    <x:col min="1" max="1" width="13" hidden="0" customWidth="1"/>
    <x:col min="2" max="2" width="16" hidden="0" customWidth="1"/>
    <x:col min="3" max="3" width="16" hidden="0" customWidth="1"/>
    <x:col min="4" max="4" width="32" hidden="0" customWidth="1"/>
    <x:col min="5" max="5" width="11" hidden="0" customWidth="1"/>
    <x:col min="6" max="6" width="19" hidden="0" customWidth="1"/>
    <x:col min="7" max="7" width="23" hidden="0" customWidth="1"/>
    <x:col min="8" max="8" width="31" hidden="0" customWidth="1"/>
    <x:col min="9" max="9" width="31" hidden="0" customWidth="1"/>
    <x:col min="10" max="10" width="24" hidden="0" customWidth="1"/>
    <x:col min="11" max="11" width="30" hidden="0" customWidth="1"/>
    <x:col min="12" max="12" width="18" hidden="0" customWidth="1"/>
    <x:col min="13" max="13" width="16" hidden="0" customWidth="1"/>
    <x:col min="14" max="14" width="19" hidden="0" customWidth="1"/>
    <x:col min="15" max="15" width="30" hidden="0" customWidth="1"/>
  </x:cols>
  <x:sheetData>
    <x:row r="1" ht="34" customHeight="1">
      <x:c r="A1" s="7" t="str">
        <x:v>T06-C | رجیستر انحراف، NCR، OOS و CAPA</x:v>
      </x:c>
      <x:c r="B1" s="7" t="str">
        <x:v>T06-C | رجیستر انحراف، NCR، OOS و CAPA</x:v>
      </x:c>
      <x:c r="C1" s="7" t="str">
        <x:v>T06-C | رجیستر انحراف، NCR، OOS و CAPA</x:v>
      </x:c>
      <x:c r="D1" s="7" t="str">
        <x:v>T06-C | رجیستر انحراف، NCR، OOS و CAPA</x:v>
      </x:c>
      <x:c r="E1" s="7" t="str">
        <x:v>T06-C | رجیستر انحراف، NCR، OOS و CAPA</x:v>
      </x:c>
      <x:c r="F1" s="7" t="str">
        <x:v>T06-C | رجیستر انحراف، NCR، OOS و CAPA</x:v>
      </x:c>
      <x:c r="G1" s="7" t="str">
        <x:v>T06-C | رجیستر انحراف، NCR، OOS و CAPA</x:v>
      </x:c>
      <x:c r="H1" s="7" t="str">
        <x:v>T06-C | رجیستر انحراف، NCR، OOS و CAPA</x:v>
      </x:c>
      <x:c r="I1" s="7" t="str">
        <x:v>T06-C | رجیستر انحراف، NCR، OOS و CAPA</x:v>
      </x:c>
      <x:c r="J1" s="7" t="str">
        <x:v>T06-C | رجیستر انحراف، NCR، OOS و CAPA</x:v>
      </x:c>
      <x:c r="K1" s="7" t="str">
        <x:v>T06-C | رجیستر انحراف، NCR، OOS و CAPA</x:v>
      </x:c>
      <x:c r="L1" s="7" t="str">
        <x:v>T06-C | رجیستر انحراف، NCR، OOS و CAPA</x:v>
      </x:c>
      <x:c r="M1" s="7" t="str">
        <x:v>T06-C | رجیستر انحراف، NCR، OOS و CAPA</x:v>
      </x:c>
      <x:c r="N1" s="7" t="str">
        <x:v>T06-C | رجیستر انحراف، NCR، OOS و CAPA</x:v>
      </x:c>
      <x:c r="O1" s="7" t="str">
        <x:v>T06-C | رجیستر انحراف، NCR، OOS و CAPA</x:v>
      </x:c>
    </x:row>
    <x:row r="2" ht="34" customHeight="1">
      <x:c r="A2" s="7" t="str">
        <x:v>T06-C | رجیستر انحراف، NCR، OOS و CAPA</x:v>
      </x:c>
      <x:c r="B2" s="7" t="str">
        <x:v>T06-C | رجیستر انحراف، NCR، OOS و CAPA</x:v>
      </x:c>
      <x:c r="C2" s="7" t="str">
        <x:v>T06-C | رجیستر انحراف، NCR، OOS و CAPA</x:v>
      </x:c>
      <x:c r="D2" s="7" t="str">
        <x:v>T06-C | رجیستر انحراف، NCR، OOS و CAPA</x:v>
      </x:c>
      <x:c r="E2" s="7" t="str">
        <x:v>T06-C | رجیستر انحراف، NCR، OOS و CAPA</x:v>
      </x:c>
      <x:c r="F2" s="7" t="str">
        <x:v>T06-C | رجیستر انحراف، NCR، OOS و CAPA</x:v>
      </x:c>
      <x:c r="G2" s="7" t="str">
        <x:v>T06-C | رجیستر انحراف، NCR، OOS و CAPA</x:v>
      </x:c>
      <x:c r="H2" s="7" t="str">
        <x:v>T06-C | رجیستر انحراف، NCR، OOS و CAPA</x:v>
      </x:c>
      <x:c r="I2" s="7" t="str">
        <x:v>T06-C | رجیستر انحراف، NCR، OOS و CAPA</x:v>
      </x:c>
      <x:c r="J2" s="7" t="str">
        <x:v>T06-C | رجیستر انحراف، NCR، OOS و CAPA</x:v>
      </x:c>
      <x:c r="K2" s="7" t="str">
        <x:v>T06-C | رجیستر انحراف، NCR، OOS و CAPA</x:v>
      </x:c>
      <x:c r="L2" s="7" t="str">
        <x:v>T06-C | رجیستر انحراف، NCR، OOS و CAPA</x:v>
      </x:c>
      <x:c r="M2" s="7" t="str">
        <x:v>T06-C | رجیستر انحراف، NCR، OOS و CAPA</x:v>
      </x:c>
      <x:c r="N2" s="7" t="str">
        <x:v>T06-C | رجیستر انحراف، NCR، OOS و CAPA</x:v>
      </x:c>
      <x:c r="O2" s="7" t="str">
        <x:v>T06-C | رجیستر انحراف، NCR، OOS و CAPA</x:v>
      </x:c>
    </x:row>
    <x:row r="3" ht="15" hidden="0" customHeight="1">
      <x:c r="A3" s="4"/>
      <x:c r="B3" s="4"/>
      <x:c r="C3" s="4"/>
      <x:c r="D3" s="4"/>
      <x:c r="E3" s="4"/>
      <x:c r="F3" s="4"/>
      <x:c r="G3" s="4"/>
      <x:c r="H3" s="4"/>
      <x:c r="I3" s="4"/>
      <x:c r="J3" s="4"/>
      <x:c r="K3" s="4"/>
      <x:c r="L3" s="4"/>
      <x:c r="M3" s="4"/>
      <x:c r="N3" s="4"/>
      <x:c r="O3" s="4"/>
    </x:row>
    <x:row r="4" ht="15" hidden="0" customHeight="1">
      <x:c r="A4" s="21" t="str">
        <x:v>کل رخدادها</x:v>
      </x:c>
      <x:c r="B4" s="21" t="str"/>
      <x:c r="C4" s="21" t="str">
        <x:v>باز</x:v>
      </x:c>
      <x:c r="D4" s="21" t="str"/>
      <x:c r="E4" s="21" t="str">
        <x:v>بحرانی/عمده باز</x:v>
      </x:c>
      <x:c r="F4" s="21" t="str"/>
      <x:c r="G4" s="21" t="str">
        <x:v>OOS</x:v>
      </x:c>
      <x:c r="H4" s="21" t="str"/>
      <x:c r="I4" s="21" t="str">
        <x:v>بازکاری</x:v>
      </x:c>
      <x:c r="J4" s="21" t="str"/>
      <x:c r="K4" s="21" t="str">
        <x:v>گیت استثناها</x:v>
      </x:c>
      <x:c r="L4" s="21" t="str"/>
      <x:c r="M4" s="21" t="str"/>
      <x:c r="N4" s="21" t="str"/>
      <x:c r="O4" s="21" t="str"/>
    </x:row>
    <x:row r="5" ht="15" hidden="0" customHeight="1">
      <x:c r="A5" s="65" t="n">
        <x:f>COUNTIF($A$8:$A$23,"?*")</x:f>
        <x:v>0</x:v>
      </x:c>
      <x:c r="B5" s="65"/>
      <x:c r="C5" s="65" t="n">
        <x:f>COUNTIFS($A$8:$A$23,"?*",$N$8:$N$23,"&lt;&gt;بسته")</x:f>
        <x:v>0</x:v>
      </x:c>
      <x:c r="D5" s="65"/>
      <x:c r="E5" s="65" t="n">
        <x:f>COUNTIFS($A$8:$A$23,"?*",$E$8:$E$23,"بحرانی",$N$8:$N$23,"&lt;&gt;بسته")+COUNTIFS($A$8:$A$23,"?*",$E$8:$E$23,"عمده",$N$8:$N$23,"&lt;&gt;بسته")</x:f>
        <x:v>0</x:v>
      </x:c>
      <x:c r="F5" s="65"/>
      <x:c r="G5" s="65" t="n">
        <x:f>COUNTIFS($A$8:$A$23,"?*",$B$8:$B$23,"OOS")</x:f>
        <x:v>0</x:v>
      </x:c>
      <x:c r="H5" s="65"/>
      <x:c r="I5" s="65" t="n">
        <x:f>COUNTIFS($A$8:$A$23,"?*",$J$8:$J$23,"بازکاری / پردازش مجدد")</x:f>
        <x:v>0</x:v>
      </x:c>
      <x:c r="J5" s="65"/>
      <x:c r="K5" s="65" t="str">
        <x:f>IF(COUNTIFS($A$8:$A$23,"?*",$J$8:$J$23,"رد")&gt;0,"مسدود",IF($I$5&gt;0,"بازکاری",IF($C$5&gt;0,"باز","بسته")))</x:f>
        <x:v>بسته</x:v>
      </x:c>
      <x:c r="L5" s="65"/>
      <x:c r="M5" s="65"/>
      <x:c r="N5" s="65"/>
      <x:c r="O5" s="65"/>
    </x:row>
    <x:row r="6" ht="15" hidden="0" customHeight="1">
      <x:c r="A6" s="4"/>
      <x:c r="B6" s="4"/>
      <x:c r="C6" s="4"/>
      <x:c r="D6" s="4"/>
      <x:c r="E6" s="4"/>
      <x:c r="F6" s="4"/>
      <x:c r="G6" s="4"/>
      <x:c r="H6" s="4"/>
      <x:c r="I6" s="4"/>
      <x:c r="J6" s="4"/>
      <x:c r="K6" s="4"/>
      <x:c r="L6" s="4"/>
      <x:c r="M6" s="4"/>
      <x:c r="N6" s="4"/>
      <x:c r="O6" s="4"/>
    </x:row>
    <x:row r="7" ht="15" hidden="0" customHeight="1">
      <x:c r="A7" s="21" t="str">
        <x:v>شناسه</x:v>
      </x:c>
      <x:c r="B7" s="21" t="str">
        <x:v>نوع</x:v>
      </x:c>
      <x:c r="C7" s="21" t="str">
        <x:v>مرحله</x:v>
      </x:c>
      <x:c r="D7" s="21" t="str">
        <x:v>شرح رخداد</x:v>
      </x:c>
      <x:c r="E7" s="21" t="str">
        <x:v>شدت</x:v>
      </x:c>
      <x:c r="F7" s="21" t="str">
        <x:v>زمان کشف</x:v>
      </x:c>
      <x:c r="G7" s="21" t="str">
        <x:v>دامنه/مقدار متاثر</x:v>
      </x:c>
      <x:c r="H7" s="21" t="str">
        <x:v>مهار فوری</x:v>
      </x:c>
      <x:c r="I7" s="21" t="str">
        <x:v>تحقیق/علت</x:v>
      </x:c>
      <x:c r="J7" s="21" t="str">
        <x:v>اثر بر بچ</x:v>
      </x:c>
      <x:c r="K7" s="21" t="str">
        <x:v>اصلاح/CAPA</x:v>
      </x:c>
      <x:c r="L7" s="21" t="str">
        <x:v>مالک</x:v>
      </x:c>
      <x:c r="M7" s="21" t="str">
        <x:v>موعد</x:v>
      </x:c>
      <x:c r="N7" s="21" t="str">
        <x:v>وضعیت</x:v>
      </x:c>
      <x:c r="O7" s="21" t="str">
        <x:v>شاهد بستن/اثربخشی</x:v>
      </x:c>
    </x:row>
    <x:row r="8" ht="15" hidden="0" customHeight="1">
      <x:c r="A8" s="30" t="str"/>
      <x:c r="B8" s="30" t="str"/>
      <x:c r="C8" s="30" t="str"/>
      <x:c r="D8" s="30" t="str"/>
      <x:c r="E8" s="30" t="str"/>
      <x:c r="F8" s="52"/>
      <x:c r="G8" s="30" t="str"/>
      <x:c r="H8" s="30" t="str"/>
      <x:c r="I8" s="30" t="str"/>
      <x:c r="J8" s="30" t="str">
        <x:v>نامشخص</x:v>
      </x:c>
      <x:c r="K8" s="30" t="str"/>
      <x:c r="L8" s="30" t="str"/>
      <x:c r="M8" s="31"/>
      <x:c r="N8" s="30" t="str"/>
      <x:c r="O8" s="30" t="str"/>
    </x:row>
    <x:row r="9" ht="15" hidden="0" customHeight="1">
      <x:c r="A9" s="30" t="str"/>
      <x:c r="B9" s="30" t="str"/>
      <x:c r="C9" s="30" t="str"/>
      <x:c r="D9" s="30" t="str"/>
      <x:c r="E9" s="30" t="str"/>
      <x:c r="F9" s="52"/>
      <x:c r="G9" s="30" t="str"/>
      <x:c r="H9" s="30" t="str"/>
      <x:c r="I9" s="30" t="str"/>
      <x:c r="J9" s="30" t="str">
        <x:v>نامشخص</x:v>
      </x:c>
      <x:c r="K9" s="30" t="str"/>
      <x:c r="L9" s="30" t="str"/>
      <x:c r="M9" s="31"/>
      <x:c r="N9" s="30" t="str"/>
      <x:c r="O9" s="30" t="str"/>
    </x:row>
    <x:row r="10" ht="15" hidden="0" customHeight="1">
      <x:c r="A10" s="30" t="str"/>
      <x:c r="B10" s="30" t="str"/>
      <x:c r="C10" s="30" t="str"/>
      <x:c r="D10" s="30" t="str"/>
      <x:c r="E10" s="30" t="str"/>
      <x:c r="F10" s="52"/>
      <x:c r="G10" s="30" t="str"/>
      <x:c r="H10" s="30" t="str"/>
      <x:c r="I10" s="30" t="str"/>
      <x:c r="J10" s="30" t="str">
        <x:v>نامشخص</x:v>
      </x:c>
      <x:c r="K10" s="30" t="str"/>
      <x:c r="L10" s="30" t="str"/>
      <x:c r="M10" s="31"/>
      <x:c r="N10" s="30" t="str"/>
      <x:c r="O10" s="30" t="str"/>
    </x:row>
    <x:row r="11" ht="15" hidden="0" customHeight="1">
      <x:c r="A11" s="30" t="str"/>
      <x:c r="B11" s="30" t="str"/>
      <x:c r="C11" s="30" t="str"/>
      <x:c r="D11" s="30" t="str"/>
      <x:c r="E11" s="30" t="str"/>
      <x:c r="F11" s="52"/>
      <x:c r="G11" s="30" t="str"/>
      <x:c r="H11" s="30" t="str"/>
      <x:c r="I11" s="30" t="str"/>
      <x:c r="J11" s="30" t="str">
        <x:v>نامشخص</x:v>
      </x:c>
      <x:c r="K11" s="30" t="str"/>
      <x:c r="L11" s="30" t="str"/>
      <x:c r="M11" s="31"/>
      <x:c r="N11" s="30" t="str"/>
      <x:c r="O11" s="30" t="str"/>
    </x:row>
    <x:row r="12" ht="15" hidden="0" customHeight="1">
      <x:c r="A12" s="30" t="str"/>
      <x:c r="B12" s="30" t="str"/>
      <x:c r="C12" s="30" t="str"/>
      <x:c r="D12" s="30" t="str"/>
      <x:c r="E12" s="30" t="str"/>
      <x:c r="F12" s="52"/>
      <x:c r="G12" s="30" t="str"/>
      <x:c r="H12" s="30" t="str"/>
      <x:c r="I12" s="30" t="str"/>
      <x:c r="J12" s="30" t="str">
        <x:v>نامشخص</x:v>
      </x:c>
      <x:c r="K12" s="30" t="str"/>
      <x:c r="L12" s="30" t="str"/>
      <x:c r="M12" s="31"/>
      <x:c r="N12" s="30" t="str"/>
      <x:c r="O12" s="30" t="str"/>
    </x:row>
    <x:row r="13" ht="15" hidden="0" customHeight="1">
      <x:c r="A13" s="30" t="str"/>
      <x:c r="B13" s="30" t="str"/>
      <x:c r="C13" s="30" t="str"/>
      <x:c r="D13" s="30" t="str"/>
      <x:c r="E13" s="30" t="str"/>
      <x:c r="F13" s="52"/>
      <x:c r="G13" s="30" t="str"/>
      <x:c r="H13" s="30" t="str"/>
      <x:c r="I13" s="30" t="str"/>
      <x:c r="J13" s="30" t="str">
        <x:v>نامشخص</x:v>
      </x:c>
      <x:c r="K13" s="30" t="str"/>
      <x:c r="L13" s="30" t="str"/>
      <x:c r="M13" s="31"/>
      <x:c r="N13" s="30" t="str"/>
      <x:c r="O13" s="30" t="str"/>
    </x:row>
    <x:row r="14" ht="15" hidden="0" customHeight="1">
      <x:c r="A14" s="30" t="str"/>
      <x:c r="B14" s="30" t="str"/>
      <x:c r="C14" s="30" t="str"/>
      <x:c r="D14" s="30" t="str"/>
      <x:c r="E14" s="30" t="str"/>
      <x:c r="F14" s="52"/>
      <x:c r="G14" s="30" t="str"/>
      <x:c r="H14" s="30" t="str"/>
      <x:c r="I14" s="30" t="str"/>
      <x:c r="J14" s="30" t="str">
        <x:v>نامشخص</x:v>
      </x:c>
      <x:c r="K14" s="30" t="str"/>
      <x:c r="L14" s="30" t="str"/>
      <x:c r="M14" s="31"/>
      <x:c r="N14" s="30" t="str"/>
      <x:c r="O14" s="30" t="str"/>
    </x:row>
    <x:row r="15" ht="15" hidden="0" customHeight="1">
      <x:c r="A15" s="30" t="str"/>
      <x:c r="B15" s="30" t="str"/>
      <x:c r="C15" s="30" t="str"/>
      <x:c r="D15" s="30" t="str"/>
      <x:c r="E15" s="30" t="str"/>
      <x:c r="F15" s="52"/>
      <x:c r="G15" s="30" t="str"/>
      <x:c r="H15" s="30" t="str"/>
      <x:c r="I15" s="30" t="str"/>
      <x:c r="J15" s="30" t="str">
        <x:v>نامشخص</x:v>
      </x:c>
      <x:c r="K15" s="30" t="str"/>
      <x:c r="L15" s="30" t="str"/>
      <x:c r="M15" s="31"/>
      <x:c r="N15" s="30" t="str"/>
      <x:c r="O15" s="30" t="str"/>
    </x:row>
    <x:row r="16" ht="15" hidden="0" customHeight="1">
      <x:c r="A16" s="30" t="str"/>
      <x:c r="B16" s="30" t="str"/>
      <x:c r="C16" s="30" t="str"/>
      <x:c r="D16" s="30" t="str"/>
      <x:c r="E16" s="30" t="str"/>
      <x:c r="F16" s="52"/>
      <x:c r="G16" s="30" t="str"/>
      <x:c r="H16" s="30" t="str"/>
      <x:c r="I16" s="30" t="str"/>
      <x:c r="J16" s="30" t="str">
        <x:v>نامشخص</x:v>
      </x:c>
      <x:c r="K16" s="30" t="str"/>
      <x:c r="L16" s="30" t="str"/>
      <x:c r="M16" s="31"/>
      <x:c r="N16" s="30" t="str"/>
      <x:c r="O16" s="30" t="str"/>
    </x:row>
    <x:row r="17" ht="15" hidden="0" customHeight="1">
      <x:c r="A17" s="30" t="str"/>
      <x:c r="B17" s="30" t="str"/>
      <x:c r="C17" s="30" t="str"/>
      <x:c r="D17" s="30" t="str"/>
      <x:c r="E17" s="30" t="str"/>
      <x:c r="F17" s="52"/>
      <x:c r="G17" s="30" t="str"/>
      <x:c r="H17" s="30" t="str"/>
      <x:c r="I17" s="30" t="str"/>
      <x:c r="J17" s="30" t="str">
        <x:v>نامشخص</x:v>
      </x:c>
      <x:c r="K17" s="30" t="str"/>
      <x:c r="L17" s="30" t="str"/>
      <x:c r="M17" s="31"/>
      <x:c r="N17" s="30" t="str"/>
      <x:c r="O17" s="30" t="str"/>
    </x:row>
    <x:row r="18" ht="15" hidden="0" customHeight="1">
      <x:c r="A18" s="30" t="str"/>
      <x:c r="B18" s="30" t="str"/>
      <x:c r="C18" s="30" t="str"/>
      <x:c r="D18" s="30" t="str"/>
      <x:c r="E18" s="30" t="str"/>
      <x:c r="F18" s="52"/>
      <x:c r="G18" s="30" t="str"/>
      <x:c r="H18" s="30" t="str"/>
      <x:c r="I18" s="30" t="str"/>
      <x:c r="J18" s="30" t="str">
        <x:v>نامشخص</x:v>
      </x:c>
      <x:c r="K18" s="30" t="str"/>
      <x:c r="L18" s="30" t="str"/>
      <x:c r="M18" s="31"/>
      <x:c r="N18" s="30" t="str"/>
      <x:c r="O18" s="30" t="str"/>
    </x:row>
    <x:row r="19" ht="15" hidden="0" customHeight="1">
      <x:c r="A19" s="30" t="str"/>
      <x:c r="B19" s="30" t="str"/>
      <x:c r="C19" s="30" t="str"/>
      <x:c r="D19" s="30" t="str"/>
      <x:c r="E19" s="30" t="str"/>
      <x:c r="F19" s="52"/>
      <x:c r="G19" s="30" t="str"/>
      <x:c r="H19" s="30" t="str"/>
      <x:c r="I19" s="30" t="str"/>
      <x:c r="J19" s="30" t="str">
        <x:v>نامشخص</x:v>
      </x:c>
      <x:c r="K19" s="30" t="str"/>
      <x:c r="L19" s="30" t="str"/>
      <x:c r="M19" s="31"/>
      <x:c r="N19" s="30" t="str"/>
      <x:c r="O19" s="30" t="str"/>
    </x:row>
    <x:row r="20" ht="15" hidden="0" customHeight="1">
      <x:c r="A20" s="30" t="str"/>
      <x:c r="B20" s="30" t="str"/>
      <x:c r="C20" s="30" t="str"/>
      <x:c r="D20" s="30" t="str"/>
      <x:c r="E20" s="30" t="str"/>
      <x:c r="F20" s="52"/>
      <x:c r="G20" s="30" t="str"/>
      <x:c r="H20" s="30" t="str"/>
      <x:c r="I20" s="30" t="str"/>
      <x:c r="J20" s="30" t="str">
        <x:v>نامشخص</x:v>
      </x:c>
      <x:c r="K20" s="30" t="str"/>
      <x:c r="L20" s="30" t="str"/>
      <x:c r="M20" s="31"/>
      <x:c r="N20" s="30" t="str"/>
      <x:c r="O20" s="30" t="str"/>
    </x:row>
    <x:row r="21" ht="15" hidden="0" customHeight="1">
      <x:c r="A21" s="30" t="str"/>
      <x:c r="B21" s="30" t="str"/>
      <x:c r="C21" s="30" t="str"/>
      <x:c r="D21" s="30" t="str"/>
      <x:c r="E21" s="30" t="str"/>
      <x:c r="F21" s="52"/>
      <x:c r="G21" s="30" t="str"/>
      <x:c r="H21" s="30" t="str"/>
      <x:c r="I21" s="30" t="str"/>
      <x:c r="J21" s="30" t="str">
        <x:v>نامشخص</x:v>
      </x:c>
      <x:c r="K21" s="30" t="str"/>
      <x:c r="L21" s="30" t="str"/>
      <x:c r="M21" s="31"/>
      <x:c r="N21" s="30" t="str"/>
      <x:c r="O21" s="30" t="str"/>
    </x:row>
    <x:row r="22" ht="15" hidden="0" customHeight="1">
      <x:c r="A22" s="30" t="str"/>
      <x:c r="B22" s="30" t="str"/>
      <x:c r="C22" s="30" t="str"/>
      <x:c r="D22" s="30" t="str"/>
      <x:c r="E22" s="30" t="str"/>
      <x:c r="F22" s="52"/>
      <x:c r="G22" s="30" t="str"/>
      <x:c r="H22" s="30" t="str"/>
      <x:c r="I22" s="30" t="str"/>
      <x:c r="J22" s="30" t="str">
        <x:v>نامشخص</x:v>
      </x:c>
      <x:c r="K22" s="30" t="str"/>
      <x:c r="L22" s="30" t="str"/>
      <x:c r="M22" s="31"/>
      <x:c r="N22" s="30" t="str"/>
      <x:c r="O22" s="30" t="str"/>
    </x:row>
    <x:row r="23" ht="15" hidden="0" customHeight="1">
      <x:c r="A23" s="30" t="str"/>
      <x:c r="B23" s="30" t="str"/>
      <x:c r="C23" s="30" t="str"/>
      <x:c r="D23" s="30" t="str"/>
      <x:c r="E23" s="30" t="str"/>
      <x:c r="F23" s="52"/>
      <x:c r="G23" s="30" t="str"/>
      <x:c r="H23" s="30" t="str"/>
      <x:c r="I23" s="30" t="str"/>
      <x:c r="J23" s="30" t="str">
        <x:v>نامشخص</x:v>
      </x:c>
      <x:c r="K23" s="30" t="str"/>
      <x:c r="L23" s="30" t="str"/>
      <x:c r="M23" s="31"/>
      <x:c r="N23" s="30" t="str"/>
      <x:c r="O23" s="30" t="str"/>
    </x:row>
    <x:row r="24" ht="15" hidden="0" customHeight="1">
      <x:c r="A24" s="4"/>
      <x:c r="B24" s="4"/>
      <x:c r="C24" s="4"/>
      <x:c r="D24" s="4"/>
      <x:c r="E24" s="4"/>
      <x:c r="F24" s="4"/>
      <x:c r="G24" s="4"/>
      <x:c r="H24" s="4"/>
      <x:c r="I24" s="4"/>
      <x:c r="J24" s="4"/>
      <x:c r="K24" s="4"/>
      <x:c r="L24" s="4"/>
      <x:c r="M24" s="4"/>
      <x:c r="N24" s="4"/>
      <x:c r="O24" s="4"/>
    </x:row>
    <x:row r="25" ht="15" hidden="0" customHeight="1">
      <x:c r="A25" s="13" t="str">
        <x:v>دستور و نتیجه بازکاری/پردازش مجدد</x:v>
      </x:c>
      <x:c r="B25" s="14" t="str">
        <x:v>دستور و نتیجه بازکاری/پردازش مجدد</x:v>
      </x:c>
      <x:c r="C25" s="14" t="str">
        <x:v>دستور و نتیجه بازکاری/پردازش مجدد</x:v>
      </x:c>
      <x:c r="D25" s="14" t="str">
        <x:v>دستور و نتیجه بازکاری/پردازش مجدد</x:v>
      </x:c>
      <x:c r="E25" s="14" t="str">
        <x:v>دستور و نتیجه بازکاری/پردازش مجدد</x:v>
      </x:c>
      <x:c r="F25" s="14" t="str">
        <x:v>دستور و نتیجه بازکاری/پردازش مجدد</x:v>
      </x:c>
      <x:c r="G25" s="14" t="str">
        <x:v>دستور و نتیجه بازکاری/پردازش مجدد</x:v>
      </x:c>
      <x:c r="H25" s="14" t="str">
        <x:v>دستور و نتیجه بازکاری/پردازش مجدد</x:v>
      </x:c>
      <x:c r="I25" s="14" t="str">
        <x:v>دستور و نتیجه بازکاری/پردازش مجدد</x:v>
      </x:c>
      <x:c r="J25" s="14" t="str">
        <x:v>دستور و نتیجه بازکاری/پردازش مجدد</x:v>
      </x:c>
      <x:c r="K25" s="14" t="str">
        <x:v>دستور و نتیجه بازکاری/پردازش مجدد</x:v>
      </x:c>
      <x:c r="L25" s="14" t="str">
        <x:v>دستور و نتیجه بازکاری/پردازش مجدد</x:v>
      </x:c>
      <x:c r="M25" s="14" t="str">
        <x:v>دستور و نتیجه بازکاری/پردازش مجدد</x:v>
      </x:c>
      <x:c r="N25" s="14" t="str">
        <x:v>دستور و نتیجه بازکاری/پردازش مجدد</x:v>
      </x:c>
      <x:c r="O25" s="15" t="str">
        <x:v>دستور و نتیجه بازکاری/پردازش مجدد</x:v>
      </x:c>
    </x:row>
    <x:row r="26" ht="15" hidden="0" customHeight="1">
      <x:c r="A26" s="4"/>
      <x:c r="B26" s="4"/>
      <x:c r="C26" s="4"/>
      <x:c r="D26" s="4"/>
      <x:c r="E26" s="4"/>
      <x:c r="F26" s="4"/>
      <x:c r="G26" s="4"/>
      <x:c r="H26" s="4"/>
      <x:c r="I26" s="4"/>
      <x:c r="J26" s="4"/>
      <x:c r="K26" s="4"/>
      <x:c r="L26" s="4"/>
      <x:c r="M26" s="4"/>
      <x:c r="N26" s="4"/>
      <x:c r="O26" s="4"/>
    </x:row>
    <x:row r="27" ht="15" hidden="0" customHeight="1">
      <x:c r="A27" s="21" t="str">
        <x:v>شماره دستور</x:v>
      </x:c>
      <x:c r="B27" s="21" t="str">
        <x:v>رخداد مرتبط</x:v>
      </x:c>
      <x:c r="C27" s="21" t="str">
        <x:v>مقدار</x:v>
      </x:c>
      <x:c r="D27" s="21" t="str">
        <x:v>عملیات مجاز</x:v>
      </x:c>
      <x:c r="E27" s="21" t="str">
        <x:v>عملیات ممنوع</x:v>
      </x:c>
      <x:c r="F27" s="21" t="str">
        <x:v>ریسک جدید</x:v>
      </x:c>
      <x:c r="G27" s="21" t="str">
        <x:v>تأییدکننده</x:v>
      </x:c>
      <x:c r="H27" s="21" t="str">
        <x:v>آزمون مجدد</x:v>
      </x:c>
      <x:c r="I27" s="21" t="str">
        <x:v>نتیجه</x:v>
      </x:c>
      <x:c r="J27" s="21" t="str">
        <x:v>ضایعات</x:v>
      </x:c>
      <x:c r="K27" s="21" t="str">
        <x:v>شناسه ردیابی</x:v>
      </x:c>
      <x:c r="L27" s="21" t="str">
        <x:v>وضعیت</x:v>
      </x:c>
      <x:c r="M27" s="21" t="str">
        <x:v>تاریخ</x:v>
      </x:c>
      <x:c r="N27" s="21" t="str">
        <x:v>شاهد</x:v>
      </x:c>
      <x:c r="O27" s="21" t="str">
        <x:v>توضیح</x:v>
      </x:c>
    </x:row>
    <x:row r="28" ht="15" hidden="0" customHeight="1">
      <x:c r="A28" s="30" t="str"/>
      <x:c r="B28" s="30" t="str"/>
      <x:c r="C28" s="54"/>
      <x:c r="D28" s="30" t="str"/>
      <x:c r="E28" s="30" t="str"/>
      <x:c r="F28" s="30" t="str"/>
      <x:c r="G28" s="30" t="str"/>
      <x:c r="H28" s="30" t="str"/>
      <x:c r="I28" s="30" t="str"/>
      <x:c r="J28" s="54"/>
      <x:c r="K28" s="30" t="str"/>
      <x:c r="L28" s="30" t="str"/>
      <x:c r="M28" s="31"/>
      <x:c r="N28" s="30" t="str"/>
      <x:c r="O28" s="30" t="str"/>
    </x:row>
    <x:row r="29" ht="15" hidden="0" customHeight="1">
      <x:c r="A29" s="30" t="str"/>
      <x:c r="B29" s="30" t="str"/>
      <x:c r="C29" s="54"/>
      <x:c r="D29" s="30" t="str"/>
      <x:c r="E29" s="30" t="str"/>
      <x:c r="F29" s="30" t="str"/>
      <x:c r="G29" s="30" t="str"/>
      <x:c r="H29" s="30" t="str"/>
      <x:c r="I29" s="30" t="str"/>
      <x:c r="J29" s="54"/>
      <x:c r="K29" s="30" t="str"/>
      <x:c r="L29" s="30" t="str"/>
      <x:c r="M29" s="31"/>
      <x:c r="N29" s="30" t="str"/>
      <x:c r="O29" s="30" t="str"/>
    </x:row>
    <x:row r="30" ht="15" hidden="0" customHeight="1">
      <x:c r="A30" s="30" t="str"/>
      <x:c r="B30" s="30" t="str"/>
      <x:c r="C30" s="54"/>
      <x:c r="D30" s="30" t="str"/>
      <x:c r="E30" s="30" t="str"/>
      <x:c r="F30" s="30" t="str"/>
      <x:c r="G30" s="30" t="str"/>
      <x:c r="H30" s="30" t="str"/>
      <x:c r="I30" s="30" t="str"/>
      <x:c r="J30" s="54"/>
      <x:c r="K30" s="30" t="str"/>
      <x:c r="L30" s="30" t="str"/>
      <x:c r="M30" s="31"/>
      <x:c r="N30" s="30" t="str"/>
      <x:c r="O30" s="30" t="str"/>
    </x:row>
    <x:row r="31" ht="15" hidden="0" customHeight="1">
      <x:c r="A31" s="30" t="str"/>
      <x:c r="B31" s="30" t="str"/>
      <x:c r="C31" s="54"/>
      <x:c r="D31" s="30" t="str"/>
      <x:c r="E31" s="30" t="str"/>
      <x:c r="F31" s="30" t="str"/>
      <x:c r="G31" s="30" t="str"/>
      <x:c r="H31" s="30" t="str"/>
      <x:c r="I31" s="30" t="str"/>
      <x:c r="J31" s="54"/>
      <x:c r="K31" s="30" t="str"/>
      <x:c r="L31" s="30" t="str"/>
      <x:c r="M31" s="31"/>
      <x:c r="N31" s="30" t="str"/>
      <x:c r="O31" s="30" t="str"/>
    </x:row>
    <x:row r="32" ht="15" hidden="0" customHeight="1">
      <x:c r="A32" s="30" t="str"/>
      <x:c r="B32" s="30" t="str"/>
      <x:c r="C32" s="54"/>
      <x:c r="D32" s="30" t="str"/>
      <x:c r="E32" s="30" t="str"/>
      <x:c r="F32" s="30" t="str"/>
      <x:c r="G32" s="30" t="str"/>
      <x:c r="H32" s="30" t="str"/>
      <x:c r="I32" s="30" t="str"/>
      <x:c r="J32" s="54"/>
      <x:c r="K32" s="30" t="str"/>
      <x:c r="L32" s="30" t="str"/>
      <x:c r="M32" s="31"/>
      <x:c r="N32" s="30" t="str"/>
      <x:c r="O32" s="30" t="str"/>
    </x:row>
    <x:row r="33" ht="15" hidden="0" customHeight="1">
      <x:c r="A33" s="30" t="str"/>
      <x:c r="B33" s="30" t="str"/>
      <x:c r="C33" s="54"/>
      <x:c r="D33" s="30" t="str"/>
      <x:c r="E33" s="30" t="str"/>
      <x:c r="F33" s="30" t="str"/>
      <x:c r="G33" s="30" t="str"/>
      <x:c r="H33" s="30" t="str"/>
      <x:c r="I33" s="30" t="str"/>
      <x:c r="J33" s="54"/>
      <x:c r="K33" s="30" t="str"/>
      <x:c r="L33" s="30" t="str"/>
      <x:c r="M33" s="31"/>
      <x:c r="N33" s="30" t="str"/>
      <x:c r="O33" s="30" t="str"/>
    </x:row>
    <x:row r="34" ht="15" hidden="0" customHeight="1">
      <x:c r="A34" s="30" t="str"/>
      <x:c r="B34" s="30" t="str"/>
      <x:c r="C34" s="54"/>
      <x:c r="D34" s="30" t="str"/>
      <x:c r="E34" s="30" t="str"/>
      <x:c r="F34" s="30" t="str"/>
      <x:c r="G34" s="30" t="str"/>
      <x:c r="H34" s="30" t="str"/>
      <x:c r="I34" s="30" t="str"/>
      <x:c r="J34" s="54"/>
      <x:c r="K34" s="30" t="str"/>
      <x:c r="L34" s="30" t="str"/>
      <x:c r="M34" s="31"/>
      <x:c r="N34" s="30" t="str"/>
      <x:c r="O34" s="30" t="str"/>
    </x:row>
    <x:row r="35" ht="15" hidden="0" customHeight="1">
      <x:c r="A35" s="30" t="str"/>
      <x:c r="B35" s="30" t="str"/>
      <x:c r="C35" s="54"/>
      <x:c r="D35" s="30" t="str"/>
      <x:c r="E35" s="30" t="str"/>
      <x:c r="F35" s="30" t="str"/>
      <x:c r="G35" s="30" t="str"/>
      <x:c r="H35" s="30" t="str"/>
      <x:c r="I35" s="30" t="str"/>
      <x:c r="J35" s="54"/>
      <x:c r="K35" s="30" t="str"/>
      <x:c r="L35" s="30" t="str"/>
      <x:c r="M35" s="31"/>
      <x:c r="N35" s="30" t="str"/>
      <x:c r="O35" s="30" t="str"/>
    </x:row>
    <x:row r="36" ht="15" hidden="0" customHeight="1">
      <x:c r="A36" s="30" t="str"/>
      <x:c r="B36" s="30" t="str"/>
      <x:c r="C36" s="54"/>
      <x:c r="D36" s="30" t="str"/>
      <x:c r="E36" s="30" t="str"/>
      <x:c r="F36" s="30" t="str"/>
      <x:c r="G36" s="30" t="str"/>
      <x:c r="H36" s="30" t="str"/>
      <x:c r="I36" s="30" t="str"/>
      <x:c r="J36" s="54"/>
      <x:c r="K36" s="30" t="str"/>
      <x:c r="L36" s="30" t="str"/>
      <x:c r="M36" s="31"/>
      <x:c r="N36" s="30" t="str"/>
      <x:c r="O36" s="30" t="str"/>
    </x:row>
    <x:row r="37" ht="15" hidden="0" customHeight="1">
      <x:c r="A37" s="4"/>
      <x:c r="B37" s="4"/>
      <x:c r="C37" s="4"/>
      <x:c r="D37" s="4"/>
      <x:c r="E37" s="4"/>
      <x:c r="F37" s="4"/>
      <x:c r="G37" s="4"/>
      <x:c r="H37" s="4"/>
      <x:c r="I37" s="4"/>
      <x:c r="J37" s="4"/>
      <x:c r="K37" s="4"/>
      <x:c r="L37" s="4"/>
      <x:c r="M37" s="4"/>
      <x:c r="N37" s="4"/>
      <x:c r="O37" s="4"/>
    </x:row>
    <x:row r="38">
      <x:c r="A38" s="76" t="str">
        <x:v>خط قرمز: ابتدا دامنه محصول مشکوک را مهار کنید، سپس تحقیق را با حفظ داده انجام دهید. آزمون تا رسیدن به نتیجه قبول، ثبت دیرهنگام یا بازکاری بی‌دستور، عدم انطباق را پاک نمی‌کند.</x:v>
      </x:c>
      <x:c r="B38" s="77"/>
      <x:c r="C38" s="77"/>
      <x:c r="D38" s="77"/>
      <x:c r="E38" s="77"/>
      <x:c r="F38" s="77"/>
      <x:c r="G38" s="77"/>
      <x:c r="H38" s="77"/>
      <x:c r="I38" s="77"/>
      <x:c r="J38" s="77"/>
      <x:c r="K38" s="77"/>
      <x:c r="L38" s="77"/>
      <x:c r="M38" s="77"/>
      <x:c r="N38" s="77"/>
      <x:c r="O38" s="78"/>
    </x:row>
    <x:row r="39">
      <x:c r="A39" s="79"/>
      <x:c r="B39" s="80"/>
      <x:c r="C39" s="80"/>
      <x:c r="D39" s="80"/>
      <x:c r="E39" s="80"/>
      <x:c r="F39" s="80"/>
      <x:c r="G39" s="80"/>
      <x:c r="H39" s="80"/>
      <x:c r="I39" s="80"/>
      <x:c r="J39" s="80"/>
      <x:c r="K39" s="80"/>
      <x:c r="L39" s="80"/>
      <x:c r="M39" s="80"/>
      <x:c r="N39" s="80"/>
      <x:c r="O39" s="81"/>
    </x:row>
  </x:sheetData>
  <x:mergeCells>
    <x:mergeCell ref="A1:O2"/>
    <x:mergeCell ref="A4:B4"/>
    <x:mergeCell ref="C4:D4"/>
    <x:mergeCell ref="E4:F4"/>
    <x:mergeCell ref="G4:H4"/>
    <x:mergeCell ref="I4:J4"/>
    <x:mergeCell ref="K4:O4"/>
    <x:mergeCell ref="A5:B5"/>
    <x:mergeCell ref="C5:D5"/>
    <x:mergeCell ref="E5:F5"/>
    <x:mergeCell ref="G5:H5"/>
    <x:mergeCell ref="I5:J5"/>
    <x:mergeCell ref="K5:O5"/>
    <x:mergeCell ref="A25:O25"/>
    <x:mergeCell ref="A38:O39"/>
  </x:mergeCells>
  <x:conditionalFormatting sqref="J8:J23">
    <x:cfRule type="containsText" dxfId="135" priority="1" operator="containsText" text="نقص"/>
    <x:cfRule type="containsText" dxfId="136" priority="2" operator="containsText" text="مسدود"/>
    <x:cfRule type="containsText" dxfId="137" priority="3" operator="containsText" text="رد"/>
    <x:cfRule type="containsText" dxfId="138" priority="4" operator="containsText" text="تعارض بحرانی"/>
    <x:cfRule type="containsText" dxfId="139" priority="5" operator="containsText" text="نامشخص"/>
    <x:cfRule type="containsText" dxfId="140" priority="6" operator="containsText" text="باز"/>
    <x:cfRule type="containsText" dxfId="141" priority="7" operator="containsText" text="نگهداشت"/>
    <x:cfRule type="containsText" dxfId="142" priority="8" operator="containsText" text="قرنطینه"/>
    <x:cfRule type="containsText" dxfId="143" priority="9" operator="containsText" text="تکمیل نشده"/>
    <x:cfRule type="containsText" dxfId="144" priority="10" operator="containsText" text="تأیید"/>
    <x:cfRule type="containsText" dxfId="145" priority="11" operator="containsText" text="بسته"/>
    <x:cfRule type="containsText" dxfId="146" priority="12" operator="containsText" text="آزادسازی"/>
    <x:cfRule type="containsText" dxfId="147" priority="13" operator="containsText" text="آزادشده"/>
    <x:cfRule type="containsText" dxfId="148" priority="14" operator="containsText" text="هم‌راستا"/>
    <x:cfRule type="containsText" dxfId="149" priority="15" operator="containsText" text="بازکاری"/>
  </x:conditionalFormatting>
  <x:conditionalFormatting sqref="N8:N23">
    <x:cfRule type="containsText" dxfId="150" priority="16" operator="containsText" text="نقص"/>
    <x:cfRule type="containsText" dxfId="151" priority="17" operator="containsText" text="مسدود"/>
    <x:cfRule type="containsText" dxfId="152" priority="18" operator="containsText" text="رد"/>
    <x:cfRule type="containsText" dxfId="153" priority="19" operator="containsText" text="تعارض بحرانی"/>
    <x:cfRule type="containsText" dxfId="154" priority="20" operator="containsText" text="نامشخص"/>
    <x:cfRule type="containsText" dxfId="155" priority="21" operator="containsText" text="باز"/>
    <x:cfRule type="containsText" dxfId="156" priority="22" operator="containsText" text="نگهداشت"/>
    <x:cfRule type="containsText" dxfId="157" priority="23" operator="containsText" text="قرنطینه"/>
    <x:cfRule type="containsText" dxfId="158" priority="24" operator="containsText" text="تکمیل نشده"/>
    <x:cfRule type="containsText" dxfId="159" priority="25" operator="containsText" text="تأیید"/>
    <x:cfRule type="containsText" dxfId="160" priority="26" operator="containsText" text="بسته"/>
    <x:cfRule type="containsText" dxfId="161" priority="27" operator="containsText" text="آزادسازی"/>
    <x:cfRule type="containsText" dxfId="162" priority="28" operator="containsText" text="آزادشده"/>
    <x:cfRule type="containsText" dxfId="163" priority="29" operator="containsText" text="هم‌راستا"/>
    <x:cfRule type="containsText" dxfId="164" priority="30" operator="containsText" text="بازکاری"/>
  </x:conditionalFormatting>
  <x:conditionalFormatting sqref="L28:L36">
    <x:cfRule type="containsText" dxfId="165" priority="31" operator="containsText" text="نقص"/>
    <x:cfRule type="containsText" dxfId="166" priority="32" operator="containsText" text="مسدود"/>
    <x:cfRule type="containsText" dxfId="167" priority="33" operator="containsText" text="رد"/>
    <x:cfRule type="containsText" dxfId="168" priority="34" operator="containsText" text="تعارض بحرانی"/>
    <x:cfRule type="containsText" dxfId="169" priority="35" operator="containsText" text="نامشخص"/>
    <x:cfRule type="containsText" dxfId="170" priority="36" operator="containsText" text="باز"/>
    <x:cfRule type="containsText" dxfId="171" priority="37" operator="containsText" text="نگهداشت"/>
    <x:cfRule type="containsText" dxfId="172" priority="38" operator="containsText" text="قرنطینه"/>
    <x:cfRule type="containsText" dxfId="173" priority="39" operator="containsText" text="تکمیل نشده"/>
    <x:cfRule type="containsText" dxfId="174" priority="40" operator="containsText" text="تأیید"/>
    <x:cfRule type="containsText" dxfId="175" priority="41" operator="containsText" text="بسته"/>
    <x:cfRule type="containsText" dxfId="176" priority="42" operator="containsText" text="آزادسازی"/>
    <x:cfRule type="containsText" dxfId="177" priority="43" operator="containsText" text="آزادشده"/>
    <x:cfRule type="containsText" dxfId="178" priority="44" operator="containsText" text="هم‌راستا"/>
    <x:cfRule type="containsText" dxfId="179" priority="45" operator="containsText" text="بازکاری"/>
  </x:conditionalFormatting>
  <x:conditionalFormatting sqref="K5:O5">
    <x:cfRule type="containsText" dxfId="180" priority="46" operator="containsText" text="نقص"/>
    <x:cfRule type="containsText" dxfId="181" priority="47" operator="containsText" text="مسدود"/>
    <x:cfRule type="containsText" dxfId="182" priority="48" operator="containsText" text="رد"/>
    <x:cfRule type="containsText" dxfId="183" priority="49" operator="containsText" text="تعارض بحرانی"/>
    <x:cfRule type="containsText" dxfId="184" priority="50" operator="containsText" text="نامشخص"/>
    <x:cfRule type="containsText" dxfId="185" priority="51" operator="containsText" text="باز"/>
    <x:cfRule type="containsText" dxfId="186" priority="52" operator="containsText" text="نگهداشت"/>
    <x:cfRule type="containsText" dxfId="187" priority="53" operator="containsText" text="قرنطینه"/>
    <x:cfRule type="containsText" dxfId="188" priority="54" operator="containsText" text="تکمیل نشده"/>
    <x:cfRule type="containsText" dxfId="189" priority="55" operator="containsText" text="تأیید"/>
    <x:cfRule type="containsText" dxfId="190" priority="56" operator="containsText" text="بسته"/>
    <x:cfRule type="containsText" dxfId="191" priority="57" operator="containsText" text="آزادسازی"/>
    <x:cfRule type="containsText" dxfId="192" priority="58" operator="containsText" text="آزادشده"/>
    <x:cfRule type="containsText" dxfId="193" priority="59" operator="containsText" text="هم‌راستا"/>
    <x:cfRule type="containsText" dxfId="194" priority="60" operator="containsText" text="بازکاری"/>
  </x:conditionalFormatting>
  <x:dataValidations count="6">
    <x:dataValidation type="list" sqref="B8:B23">
      <x:formula1>"انحراف,NCR,OOS,مغایرت ردیابی,خرابی/عیب"</x:formula1>
    </x:dataValidation>
    <x:dataValidation type="list" sqref="C8:C23">
      <x:formula1>"ورودی,شروع خط,حین فرایند,کنترل نهایی,مرور پرونده,انبار/حمل"</x:formula1>
    </x:dataValidation>
    <x:dataValidation type="list" sqref="E8:E23">
      <x:formula1>"بحرانی,عمده,جزئی"</x:formula1>
    </x:dataValidation>
    <x:dataValidation type="list" sqref="J8:J23">
      <x:formula1>"بدون اثر مستند,نگهداشت (Hold),بازکاری / پردازش مجدد,رد,نامشخص"</x:formula1>
    </x:dataValidation>
    <x:dataValidation type="list" sqref="N8:N23">
      <x:formula1>"باز,در حال بررسی,در انتظار اثربخشی,بسته"</x:formula1>
    </x:dataValidation>
    <x:dataValidation type="list" sqref="L28:L36">
      <x:formula1>"برنامه‌ریزی نشده,مصوب,در حال اجرا,آزمون مجدد,بسته,رد"</x:formula1>
    </x:dataValidation>
  </x:dataValidations>
  <x:pageMargins left="0.7" right="0.7" top="0.75" bottom="0.75" header="0.3" footer="0.3"/>
</x:worksheet>
</file>

<file path=xl/worksheets/sheet5.xml><?xml version="1.0" encoding="utf-8"?>
<x:worksheet xmlns:x="http://schemas.openxmlformats.org/spreadsheetml/2006/main">
  <x:sheetPr>
    <x:tabColor rgb="FF0B6075"/>
  </x:sheetPr>
  <x:sheetViews>
    <x:sheetView showGridLines="0" workbookViewId="0">
      <x:pane ySplit="20" topLeftCell="A21" activePane="bottomLeft" state="frozen"/>
    </x:sheetView>
  </x:sheetViews>
  <x:sheetFormatPr defaultRowHeight="15"/>
  <x:cols>
    <x:col min="1" max="1" width="13" hidden="0" customWidth="1"/>
    <x:col min="2" max="2" width="28" hidden="0" customWidth="1"/>
    <x:col min="3" max="3" width="18" hidden="0" customWidth="1"/>
    <x:col min="4" max="4" width="17" hidden="0" customWidth="1"/>
    <x:col min="5" max="5" width="17" hidden="0" customWidth="1"/>
    <x:col min="6" max="6" width="17" hidden="0" customWidth="1"/>
    <x:col min="7" max="7" width="17" hidden="0" customWidth="1"/>
    <x:col min="8" max="8" width="16" hidden="0" customWidth="1"/>
    <x:col min="9" max="9" width="24" hidden="0" customWidth="1"/>
    <x:col min="10" max="10" width="15" hidden="0" customWidth="1"/>
    <x:col min="11" max="11" width="27" hidden="0" customWidth="1"/>
  </x:cols>
  <x:sheetData>
    <x:row r="1" ht="34" customHeight="1">
      <x:c r="A1" s="7" t="str">
        <x:v>T06-D | تطبیق بازده، بسته‌بندی و ردیابی</x:v>
      </x:c>
      <x:c r="B1" s="7" t="str">
        <x:v>T06-D | تطبیق بازده، بسته‌بندی و ردیابی</x:v>
      </x:c>
      <x:c r="C1" s="7" t="str">
        <x:v>T06-D | تطبیق بازده، بسته‌بندی و ردیابی</x:v>
      </x:c>
      <x:c r="D1" s="7" t="str">
        <x:v>T06-D | تطبیق بازده، بسته‌بندی و ردیابی</x:v>
      </x:c>
      <x:c r="E1" s="7" t="str">
        <x:v>T06-D | تطبیق بازده، بسته‌بندی و ردیابی</x:v>
      </x:c>
      <x:c r="F1" s="7" t="str">
        <x:v>T06-D | تطبیق بازده، بسته‌بندی و ردیابی</x:v>
      </x:c>
      <x:c r="G1" s="7" t="str">
        <x:v>T06-D | تطبیق بازده، بسته‌بندی و ردیابی</x:v>
      </x:c>
      <x:c r="H1" s="7" t="str">
        <x:v>T06-D | تطبیق بازده، بسته‌بندی و ردیابی</x:v>
      </x:c>
      <x:c r="I1" s="7" t="str">
        <x:v>T06-D | تطبیق بازده، بسته‌بندی و ردیابی</x:v>
      </x:c>
      <x:c r="J1" s="7" t="str">
        <x:v>T06-D | تطبیق بازده، بسته‌بندی و ردیابی</x:v>
      </x:c>
      <x:c r="K1" s="7" t="str">
        <x:v>T06-D | تطبیق بازده، بسته‌بندی و ردیابی</x:v>
      </x:c>
    </x:row>
    <x:row r="2" ht="34" customHeight="1">
      <x:c r="A2" s="7" t="str">
        <x:v>T06-D | تطبیق بازده، بسته‌بندی و ردیابی</x:v>
      </x:c>
      <x:c r="B2" s="7" t="str">
        <x:v>T06-D | تطبیق بازده، بسته‌بندی و ردیابی</x:v>
      </x:c>
      <x:c r="C2" s="7" t="str">
        <x:v>T06-D | تطبیق بازده، بسته‌بندی و ردیابی</x:v>
      </x:c>
      <x:c r="D2" s="7" t="str">
        <x:v>T06-D | تطبیق بازده، بسته‌بندی و ردیابی</x:v>
      </x:c>
      <x:c r="E2" s="7" t="str">
        <x:v>T06-D | تطبیق بازده، بسته‌بندی و ردیابی</x:v>
      </x:c>
      <x:c r="F2" s="7" t="str">
        <x:v>T06-D | تطبیق بازده، بسته‌بندی و ردیابی</x:v>
      </x:c>
      <x:c r="G2" s="7" t="str">
        <x:v>T06-D | تطبیق بازده، بسته‌بندی و ردیابی</x:v>
      </x:c>
      <x:c r="H2" s="7" t="str">
        <x:v>T06-D | تطبیق بازده، بسته‌بندی و ردیابی</x:v>
      </x:c>
      <x:c r="I2" s="7" t="str">
        <x:v>T06-D | تطبیق بازده، بسته‌بندی و ردیابی</x:v>
      </x:c>
      <x:c r="J2" s="7" t="str">
        <x:v>T06-D | تطبیق بازده، بسته‌بندی و ردیابی</x:v>
      </x:c>
      <x:c r="K2" s="7" t="str">
        <x:v>T06-D | تطبیق بازده، بسته‌بندی و ردیابی</x:v>
      </x:c>
    </x:row>
    <x:row r="3" ht="15" hidden="0" customHeight="1">
      <x:c r="A3" s="4"/>
      <x:c r="B3" s="4"/>
      <x:c r="C3" s="4"/>
      <x:c r="D3" s="4"/>
      <x:c r="E3" s="4"/>
      <x:c r="F3" s="4"/>
      <x:c r="G3" s="4"/>
      <x:c r="H3" s="4"/>
      <x:c r="I3" s="4"/>
      <x:c r="J3" s="4"/>
      <x:c r="K3" s="4"/>
    </x:row>
    <x:row r="4" ht="15" hidden="0" customHeight="1">
      <x:c r="A4" s="21" t="str">
        <x:v>اختلاف مقدار</x:v>
      </x:c>
      <x:c r="B4" s="21" t="str"/>
      <x:c r="C4" s="21" t="str">
        <x:v>اقلام بسته‌بندی دارای اختلاف</x:v>
      </x:c>
      <x:c r="D4" s="21" t="str"/>
      <x:c r="E4" s="21" t="str">
        <x:v>موارد ردیابی تأییدشده</x:v>
      </x:c>
      <x:c r="F4" s="21" t="str"/>
      <x:c r="G4" s="21" t="str"/>
      <x:c r="H4" s="21" t="str">
        <x:v>گیت تطبیق و ردیابی</x:v>
      </x:c>
      <x:c r="I4" s="21" t="str"/>
      <x:c r="J4" s="21" t="str"/>
      <x:c r="K4" s="21" t="str"/>
    </x:row>
    <x:row r="5" ht="15" hidden="0" customHeight="1">
      <x:c r="A5" s="65" t="str">
        <x:f>IF($B$9="","ثبت نشده",$B$16)</x:f>
        <x:v>ثبت نشده</x:v>
      </x:c>
      <x:c r="B5" s="65"/>
      <x:c r="C5" s="65" t="n">
        <x:f>COUNTIFS($B$21:$B$32,"?*",$J$21:$J$32,"نقص")</x:f>
        <x:v>0</x:v>
      </x:c>
      <x:c r="D5" s="65"/>
      <x:c r="E5" s="65" t="str">
        <x:f>COUNTIFS($J$37:$J$44,"تأیید")&amp;" از "&amp;COUNTA($B$37:$B$44)</x:f>
        <x:v>0 از 8</x:v>
      </x:c>
      <x:c r="F5" s="65"/>
      <x:c r="G5" s="65"/>
      <x:c r="H5" s="65" t="str">
        <x:f>IF($B$9="","باز",IF($D$16="مسدود","مسدود",IF(COUNTIF($B$21:$B$32,"?*")=0,"باز",IF($C$5&gt;0,"مسدود",IF(COUNTIFS($J$37:$J$44,"نامشخص")+COUNTIFS($J$37:$J$44,"نقص")&gt;0,"باز","بسته")))))</x:f>
        <x:v>باز</x:v>
      </x:c>
      <x:c r="I5" s="65"/>
      <x:c r="J5" s="65"/>
      <x:c r="K5" s="65"/>
    </x:row>
    <x:row r="6" ht="15" hidden="0" customHeight="1">
      <x:c r="A6" s="4"/>
      <x:c r="B6" s="4"/>
      <x:c r="C6" s="4"/>
      <x:c r="D6" s="4"/>
      <x:c r="E6" s="4"/>
      <x:c r="F6" s="4"/>
      <x:c r="G6" s="4"/>
      <x:c r="H6" s="4"/>
      <x:c r="I6" s="4"/>
      <x:c r="J6" s="4"/>
      <x:c r="K6" s="4"/>
    </x:row>
    <x:row r="7" ht="15" hidden="0" customHeight="1">
      <x:c r="A7" s="13" t="str">
        <x:v>تطبیق مقدار تولید و وضعیت واحدها</x:v>
      </x:c>
      <x:c r="B7" s="14" t="str">
        <x:v>تطبیق مقدار تولید و وضعیت واحدها</x:v>
      </x:c>
      <x:c r="C7" s="14" t="str">
        <x:v>تطبیق مقدار تولید و وضعیت واحدها</x:v>
      </x:c>
      <x:c r="D7" s="14" t="str">
        <x:v>تطبیق مقدار تولید و وضعیت واحدها</x:v>
      </x:c>
      <x:c r="E7" s="14" t="str">
        <x:v>تطبیق مقدار تولید و وضعیت واحدها</x:v>
      </x:c>
      <x:c r="F7" s="14" t="str">
        <x:v>تطبیق مقدار تولید و وضعیت واحدها</x:v>
      </x:c>
      <x:c r="G7" s="14" t="str">
        <x:v>تطبیق مقدار تولید و وضعیت واحدها</x:v>
      </x:c>
      <x:c r="H7" s="14" t="str">
        <x:v>تطبیق مقدار تولید و وضعیت واحدها</x:v>
      </x:c>
      <x:c r="I7" s="14" t="str">
        <x:v>تطبیق مقدار تولید و وضعیت واحدها</x:v>
      </x:c>
      <x:c r="J7" s="14" t="str">
        <x:v>تطبیق مقدار تولید و وضعیت واحدها</x:v>
      </x:c>
      <x:c r="K7" s="15" t="str">
        <x:v>تطبیق مقدار تولید و وضعیت واحدها</x:v>
      </x:c>
    </x:row>
    <x:row r="8" ht="15" hidden="0" customHeight="1">
      <x:c r="A8" s="21" t="str">
        <x:v>طبقه مقدار</x:v>
      </x:c>
      <x:c r="B8" s="21" t="str">
        <x:v>تعداد</x:v>
      </x:c>
      <x:c r="C8" s="21" t="str">
        <x:v>تعریف</x:v>
      </x:c>
      <x:c r="D8" s="21" t="str">
        <x:v>شاهد/مرجع</x:v>
      </x:c>
      <x:c r="E8" s="4"/>
      <x:c r="F8" s="66" t="str">
        <x:v>اعداد ردیف‌های ۱۰ تا ۱۵ باید مانعةالجمع باشند. اختلاف صفر یعنی همه واحدهای تولیدشده تعیین‌تکلیف شده‌اند؛ نه اینکه کیفیت آنها تأیید شده است. مقدار آزادسازی فقط پس از تصمیم نهایی معتبر می‌شود.</x:v>
      </x:c>
      <x:c r="G8" s="67"/>
      <x:c r="H8" s="67"/>
      <x:c r="I8" s="67"/>
      <x:c r="J8" s="67"/>
      <x:c r="K8" s="68"/>
    </x:row>
    <x:row r="9" ht="24" hidden="0" customHeight="1">
      <x:c r="A9" s="16" t="str">
        <x:v>تولیدشده</x:v>
      </x:c>
      <x:c r="B9" s="54"/>
      <x:c r="C9" s="30" t="str">
        <x:v>کل واحدهای پایان‌یافته در مرز تعریف‌شده بچ</x:v>
      </x:c>
      <x:c r="D9" s="30" t="str"/>
      <x:c r="E9" s="4"/>
      <x:c r="F9" s="69"/>
      <x:c r="G9" s="42"/>
      <x:c r="H9" s="42"/>
      <x:c r="I9" s="42"/>
      <x:c r="J9" s="42"/>
      <x:c r="K9" s="70"/>
    </x:row>
    <x:row r="10" ht="24" hidden="0" customHeight="1">
      <x:c r="A10" s="16" t="str">
        <x:v>آزادسازی پیشنهادی</x:v>
      </x:c>
      <x:c r="B10" s="54"/>
      <x:c r="C10" s="30" t="str">
        <x:v>واحدهای قابل ورود به موجودی فروش</x:v>
      </x:c>
      <x:c r="D10" s="30" t="str"/>
      <x:c r="E10" s="4"/>
      <x:c r="F10" s="69"/>
      <x:c r="G10" s="42"/>
      <x:c r="H10" s="42"/>
      <x:c r="I10" s="42"/>
      <x:c r="J10" s="42"/>
      <x:c r="K10" s="70"/>
    </x:row>
    <x:row r="11" ht="24" hidden="0" customHeight="1">
      <x:c r="A11" s="16" t="str">
        <x:v>قرنطینه/Hold</x:v>
      </x:c>
      <x:c r="B11" s="54"/>
      <x:c r="C11" s="30" t="str">
        <x:v>واحدهای در انتظار بررسی یا سند</x:v>
      </x:c>
      <x:c r="D11" s="30" t="str"/>
      <x:c r="E11" s="4"/>
      <x:c r="F11" s="69"/>
      <x:c r="G11" s="42"/>
      <x:c r="H11" s="42"/>
      <x:c r="I11" s="42"/>
      <x:c r="J11" s="42"/>
      <x:c r="K11" s="70"/>
    </x:row>
    <x:row r="12" ht="24" hidden="0" customHeight="1">
      <x:c r="A12" s="16" t="str">
        <x:v>بازکاری</x:v>
      </x:c>
      <x:c r="B12" s="54"/>
      <x:c r="C12" s="30" t="str">
        <x:v>واحدهای مشمول دستور بازکاری</x:v>
      </x:c>
      <x:c r="D12" s="30" t="str"/>
      <x:c r="E12" s="4"/>
      <x:c r="F12" s="69"/>
      <x:c r="G12" s="42"/>
      <x:c r="H12" s="42"/>
      <x:c r="I12" s="42"/>
      <x:c r="J12" s="42"/>
      <x:c r="K12" s="70"/>
    </x:row>
    <x:row r="13" ht="24" hidden="0" customHeight="1">
      <x:c r="A13" s="16" t="str">
        <x:v>رد</x:v>
      </x:c>
      <x:c r="B13" s="54"/>
      <x:c r="C13" s="30" t="str">
        <x:v>واحدهای غیرقابل قبول و جداشده</x:v>
      </x:c>
      <x:c r="D13" s="30" t="str"/>
      <x:c r="E13" s="4"/>
      <x:c r="F13" s="69"/>
      <x:c r="G13" s="42"/>
      <x:c r="H13" s="42"/>
      <x:c r="I13" s="42"/>
      <x:c r="J13" s="42"/>
      <x:c r="K13" s="70"/>
    </x:row>
    <x:row r="14" ht="24" hidden="0" customHeight="1">
      <x:c r="A14" s="16" t="str">
        <x:v>نمونه شاهد/آزمون</x:v>
      </x:c>
      <x:c r="B14" s="54"/>
      <x:c r="C14" s="30" t="str">
        <x:v>واحدهای خارج‌شده برای نگهداری یا آزمون</x:v>
      </x:c>
      <x:c r="D14" s="30" t="str"/>
      <x:c r="E14" s="4"/>
      <x:c r="F14" s="69"/>
      <x:c r="G14" s="42"/>
      <x:c r="H14" s="42"/>
      <x:c r="I14" s="42"/>
      <x:c r="J14" s="42"/>
      <x:c r="K14" s="70"/>
    </x:row>
    <x:row r="15" ht="24" hidden="0" customHeight="1">
      <x:c r="A15" s="16" t="str">
        <x:v>سایر خروجی تعیین‌تکلیف‌شده</x:v>
      </x:c>
      <x:c r="B15" s="54"/>
      <x:c r="C15" s="30" t="str">
        <x:v>فقط با شرح و شاهد روشن</x:v>
      </x:c>
      <x:c r="D15" s="30" t="str"/>
      <x:c r="E15" s="4"/>
      <x:c r="F15" s="69"/>
      <x:c r="G15" s="42"/>
      <x:c r="H15" s="42"/>
      <x:c r="I15" s="42"/>
      <x:c r="J15" s="42"/>
      <x:c r="K15" s="70"/>
    </x:row>
    <x:row r="16" ht="15" hidden="0" customHeight="1">
      <x:c r="A16" s="84" t="str">
        <x:v>اختلاف</x:v>
      </x:c>
      <x:c r="B16" s="84" t="str">
        <x:f>IF($B$9="","",$B$9-SUM($B$10:$B$15))</x:f>
      </x:c>
      <x:c r="C16" s="84" t="str">
        <x:v>گیت مقدار</x:v>
      </x:c>
      <x:c r="D16" s="84" t="str">
        <x:f>IF($B$9="","باز",IF($B$16=0,"بسته","مسدود"))</x:f>
        <x:v>باز</x:v>
      </x:c>
      <x:c r="E16" s="4"/>
      <x:c r="F16" s="71"/>
      <x:c r="G16" s="72"/>
      <x:c r="H16" s="72"/>
      <x:c r="I16" s="72"/>
      <x:c r="J16" s="72"/>
      <x:c r="K16" s="73"/>
    </x:row>
    <x:row r="17" ht="15" hidden="0" customHeight="1">
      <x:c r="A17" s="4"/>
      <x:c r="B17" s="4"/>
      <x:c r="C17" s="4"/>
      <x:c r="D17" s="4"/>
      <x:c r="E17" s="4"/>
      <x:c r="F17" s="4"/>
      <x:c r="G17" s="4"/>
      <x:c r="H17" s="4"/>
      <x:c r="I17" s="4"/>
      <x:c r="J17" s="4"/>
      <x:c r="K17" s="4"/>
    </x:row>
    <x:row r="18" ht="15" hidden="0" customHeight="1">
      <x:c r="A18" s="13" t="str">
        <x:v>تطبیق بسته‌بندی، لیبل، کارتن و اقلام سریال‌دار</x:v>
      </x:c>
      <x:c r="B18" s="14" t="str">
        <x:v>تطبیق بسته‌بندی، لیبل، کارتن و اقلام سریال‌دار</x:v>
      </x:c>
      <x:c r="C18" s="14" t="str">
        <x:v>تطبیق بسته‌بندی، لیبل، کارتن و اقلام سریال‌دار</x:v>
      </x:c>
      <x:c r="D18" s="14" t="str">
        <x:v>تطبیق بسته‌بندی، لیبل، کارتن و اقلام سریال‌دار</x:v>
      </x:c>
      <x:c r="E18" s="14" t="str">
        <x:v>تطبیق بسته‌بندی، لیبل، کارتن و اقلام سریال‌دار</x:v>
      </x:c>
      <x:c r="F18" s="14" t="str">
        <x:v>تطبیق بسته‌بندی، لیبل، کارتن و اقلام سریال‌دار</x:v>
      </x:c>
      <x:c r="G18" s="14" t="str">
        <x:v>تطبیق بسته‌بندی، لیبل، کارتن و اقلام سریال‌دار</x:v>
      </x:c>
      <x:c r="H18" s="14" t="str">
        <x:v>تطبیق بسته‌بندی، لیبل، کارتن و اقلام سریال‌دار</x:v>
      </x:c>
      <x:c r="I18" s="14" t="str">
        <x:v>تطبیق بسته‌بندی، لیبل، کارتن و اقلام سریال‌دار</x:v>
      </x:c>
      <x:c r="J18" s="14" t="str">
        <x:v>تطبیق بسته‌بندی، لیبل، کارتن و اقلام سریال‌دار</x:v>
      </x:c>
      <x:c r="K18" s="15" t="str">
        <x:v>تطبیق بسته‌بندی، لیبل، کارتن و اقلام سریال‌دار</x:v>
      </x:c>
    </x:row>
    <x:row r="19" ht="15" hidden="0" customHeight="1">
      <x:c r="A19" s="4"/>
      <x:c r="B19" s="4"/>
      <x:c r="C19" s="4"/>
      <x:c r="D19" s="4"/>
      <x:c r="E19" s="4"/>
      <x:c r="F19" s="4"/>
      <x:c r="G19" s="4"/>
      <x:c r="H19" s="4"/>
      <x:c r="I19" s="4"/>
      <x:c r="J19" s="4"/>
      <x:c r="K19" s="4"/>
    </x:row>
    <x:row r="20" ht="15" hidden="0" customHeight="1">
      <x:c r="A20" s="21" t="str">
        <x:v>کد</x:v>
      </x:c>
      <x:c r="B20" s="21" t="str">
        <x:v>شرح قلم</x:v>
      </x:c>
      <x:c r="C20" s="21" t="str">
        <x:v>Lot/نسخه</x:v>
      </x:c>
      <x:c r="D20" s="21" t="str">
        <x:v>تحویلی به خط</x:v>
      </x:c>
      <x:c r="E20" s="21" t="str">
        <x:v>مصرف سالم</x:v>
      </x:c>
      <x:c r="F20" s="21" t="str">
        <x:v>آسیب/ضایعات</x:v>
      </x:c>
      <x:c r="G20" s="21" t="str">
        <x:v>برگشتی</x:v>
      </x:c>
      <x:c r="H20" s="21" t="str">
        <x:v>اختلاف</x:v>
      </x:c>
      <x:c r="I20" s="21" t="str">
        <x:v>شاهد شمارش</x:v>
      </x:c>
      <x:c r="J20" s="21" t="str">
        <x:v>وضعیت</x:v>
      </x:c>
      <x:c r="K20" s="21" t="str">
        <x:v>توضیح</x:v>
      </x:c>
    </x:row>
    <x:row r="21" ht="15" hidden="0" customHeight="1">
      <x:c r="A21" s="30" t="str"/>
      <x:c r="B21" s="30" t="str"/>
      <x:c r="C21" s="30" t="str"/>
      <x:c r="D21" s="54"/>
      <x:c r="E21" s="54"/>
      <x:c r="F21" s="54"/>
      <x:c r="G21" s="54"/>
      <x:c r="H21" s="86" t="str">
        <x:f>IF(B21="","",D21-SUM(E21:G21))</x:f>
      </x:c>
      <x:c r="I21" s="30" t="str"/>
      <x:c r="J21" s="16" t="str">
        <x:f>IF(B21="","",IF(H21=0,"تأیید","نقص"))</x:f>
      </x:c>
      <x:c r="K21" s="30" t="str"/>
    </x:row>
    <x:row r="22" ht="15" hidden="0" customHeight="1">
      <x:c r="A22" s="30" t="str"/>
      <x:c r="B22" s="30" t="str"/>
      <x:c r="C22" s="30" t="str"/>
      <x:c r="D22" s="54"/>
      <x:c r="E22" s="54"/>
      <x:c r="F22" s="54"/>
      <x:c r="G22" s="54"/>
      <x:c r="H22" s="86" t="str">
        <x:f>IF(B22="","",D22-SUM(E22:G22))</x:f>
      </x:c>
      <x:c r="I22" s="30" t="str"/>
      <x:c r="J22" s="16" t="str">
        <x:f>IF(B22="","",IF(H22=0,"تأیید","نقص"))</x:f>
      </x:c>
      <x:c r="K22" s="30" t="str"/>
    </x:row>
    <x:row r="23" ht="15" hidden="0" customHeight="1">
      <x:c r="A23" s="30" t="str"/>
      <x:c r="B23" s="30" t="str"/>
      <x:c r="C23" s="30" t="str"/>
      <x:c r="D23" s="54"/>
      <x:c r="E23" s="54"/>
      <x:c r="F23" s="54"/>
      <x:c r="G23" s="54"/>
      <x:c r="H23" s="86" t="str">
        <x:f>IF(B23="","",D23-SUM(E23:G23))</x:f>
      </x:c>
      <x:c r="I23" s="30" t="str"/>
      <x:c r="J23" s="16" t="str">
        <x:f>IF(B23="","",IF(H23=0,"تأیید","نقص"))</x:f>
      </x:c>
      <x:c r="K23" s="30" t="str"/>
    </x:row>
    <x:row r="24" ht="15" hidden="0" customHeight="1">
      <x:c r="A24" s="30" t="str"/>
      <x:c r="B24" s="30" t="str"/>
      <x:c r="C24" s="30" t="str"/>
      <x:c r="D24" s="54"/>
      <x:c r="E24" s="54"/>
      <x:c r="F24" s="54"/>
      <x:c r="G24" s="54"/>
      <x:c r="H24" s="86" t="str">
        <x:f>IF(B24="","",D24-SUM(E24:G24))</x:f>
      </x:c>
      <x:c r="I24" s="30" t="str"/>
      <x:c r="J24" s="16" t="str">
        <x:f>IF(B24="","",IF(H24=0,"تأیید","نقص"))</x:f>
      </x:c>
      <x:c r="K24" s="30" t="str"/>
    </x:row>
    <x:row r="25" ht="15" hidden="0" customHeight="1">
      <x:c r="A25" s="30" t="str"/>
      <x:c r="B25" s="30" t="str"/>
      <x:c r="C25" s="30" t="str"/>
      <x:c r="D25" s="54"/>
      <x:c r="E25" s="54"/>
      <x:c r="F25" s="54"/>
      <x:c r="G25" s="54"/>
      <x:c r="H25" s="86" t="str">
        <x:f>IF(B25="","",D25-SUM(E25:G25))</x:f>
      </x:c>
      <x:c r="I25" s="30" t="str"/>
      <x:c r="J25" s="16" t="str">
        <x:f>IF(B25="","",IF(H25=0,"تأیید","نقص"))</x:f>
      </x:c>
      <x:c r="K25" s="30" t="str"/>
    </x:row>
    <x:row r="26" ht="15" hidden="0" customHeight="1">
      <x:c r="A26" s="30" t="str"/>
      <x:c r="B26" s="30" t="str"/>
      <x:c r="C26" s="30" t="str"/>
      <x:c r="D26" s="54"/>
      <x:c r="E26" s="54"/>
      <x:c r="F26" s="54"/>
      <x:c r="G26" s="54"/>
      <x:c r="H26" s="86" t="str">
        <x:f>IF(B26="","",D26-SUM(E26:G26))</x:f>
      </x:c>
      <x:c r="I26" s="30" t="str"/>
      <x:c r="J26" s="16" t="str">
        <x:f>IF(B26="","",IF(H26=0,"تأیید","نقص"))</x:f>
      </x:c>
      <x:c r="K26" s="30" t="str"/>
    </x:row>
    <x:row r="27" ht="15" hidden="0" customHeight="1">
      <x:c r="A27" s="30" t="str"/>
      <x:c r="B27" s="30" t="str"/>
      <x:c r="C27" s="30" t="str"/>
      <x:c r="D27" s="54"/>
      <x:c r="E27" s="54"/>
      <x:c r="F27" s="54"/>
      <x:c r="G27" s="54"/>
      <x:c r="H27" s="86" t="str">
        <x:f>IF(B27="","",D27-SUM(E27:G27))</x:f>
      </x:c>
      <x:c r="I27" s="30" t="str"/>
      <x:c r="J27" s="16" t="str">
        <x:f>IF(B27="","",IF(H27=0,"تأیید","نقص"))</x:f>
      </x:c>
      <x:c r="K27" s="30" t="str"/>
    </x:row>
    <x:row r="28" ht="15" hidden="0" customHeight="1">
      <x:c r="A28" s="30" t="str"/>
      <x:c r="B28" s="30" t="str"/>
      <x:c r="C28" s="30" t="str"/>
      <x:c r="D28" s="54"/>
      <x:c r="E28" s="54"/>
      <x:c r="F28" s="54"/>
      <x:c r="G28" s="54"/>
      <x:c r="H28" s="86" t="str">
        <x:f>IF(B28="","",D28-SUM(E28:G28))</x:f>
      </x:c>
      <x:c r="I28" s="30" t="str"/>
      <x:c r="J28" s="16" t="str">
        <x:f>IF(B28="","",IF(H28=0,"تأیید","نقص"))</x:f>
      </x:c>
      <x:c r="K28" s="30" t="str"/>
    </x:row>
    <x:row r="29" ht="15" hidden="0" customHeight="1">
      <x:c r="A29" s="30" t="str"/>
      <x:c r="B29" s="30" t="str"/>
      <x:c r="C29" s="30" t="str"/>
      <x:c r="D29" s="54"/>
      <x:c r="E29" s="54"/>
      <x:c r="F29" s="54"/>
      <x:c r="G29" s="54"/>
      <x:c r="H29" s="86" t="str">
        <x:f>IF(B29="","",D29-SUM(E29:G29))</x:f>
      </x:c>
      <x:c r="I29" s="30" t="str"/>
      <x:c r="J29" s="16" t="str">
        <x:f>IF(B29="","",IF(H29=0,"تأیید","نقص"))</x:f>
      </x:c>
      <x:c r="K29" s="30" t="str"/>
    </x:row>
    <x:row r="30" ht="15" hidden="0" customHeight="1">
      <x:c r="A30" s="30" t="str"/>
      <x:c r="B30" s="30" t="str"/>
      <x:c r="C30" s="30" t="str"/>
      <x:c r="D30" s="54"/>
      <x:c r="E30" s="54"/>
      <x:c r="F30" s="54"/>
      <x:c r="G30" s="54"/>
      <x:c r="H30" s="86" t="str">
        <x:f>IF(B30="","",D30-SUM(E30:G30))</x:f>
      </x:c>
      <x:c r="I30" s="30" t="str"/>
      <x:c r="J30" s="16" t="str">
        <x:f>IF(B30="","",IF(H30=0,"تأیید","نقص"))</x:f>
      </x:c>
      <x:c r="K30" s="30" t="str"/>
    </x:row>
    <x:row r="31" ht="15" hidden="0" customHeight="1">
      <x:c r="A31" s="30" t="str"/>
      <x:c r="B31" s="30" t="str"/>
      <x:c r="C31" s="30" t="str"/>
      <x:c r="D31" s="54"/>
      <x:c r="E31" s="54"/>
      <x:c r="F31" s="54"/>
      <x:c r="G31" s="54"/>
      <x:c r="H31" s="86" t="str">
        <x:f>IF(B31="","",D31-SUM(E31:G31))</x:f>
      </x:c>
      <x:c r="I31" s="30" t="str"/>
      <x:c r="J31" s="16" t="str">
        <x:f>IF(B31="","",IF(H31=0,"تأیید","نقص"))</x:f>
      </x:c>
      <x:c r="K31" s="30" t="str"/>
    </x:row>
    <x:row r="32" ht="15" hidden="0" customHeight="1">
      <x:c r="A32" s="30" t="str"/>
      <x:c r="B32" s="30" t="str"/>
      <x:c r="C32" s="30" t="str"/>
      <x:c r="D32" s="54"/>
      <x:c r="E32" s="54"/>
      <x:c r="F32" s="54"/>
      <x:c r="G32" s="54"/>
      <x:c r="H32" s="86" t="str">
        <x:f>IF(B32="","",D32-SUM(E32:G32))</x:f>
      </x:c>
      <x:c r="I32" s="30" t="str"/>
      <x:c r="J32" s="16" t="str">
        <x:f>IF(B32="","",IF(H32=0,"تأیید","نقص"))</x:f>
      </x:c>
      <x:c r="K32" s="30" t="str"/>
    </x:row>
    <x:row r="33" ht="15" hidden="0" customHeight="1">
      <x:c r="A33" s="4"/>
      <x:c r="B33" s="4"/>
      <x:c r="C33" s="4"/>
      <x:c r="D33" s="4"/>
      <x:c r="E33" s="4"/>
      <x:c r="F33" s="4"/>
      <x:c r="G33" s="4"/>
      <x:c r="H33" s="4"/>
      <x:c r="I33" s="4"/>
      <x:c r="J33" s="4"/>
      <x:c r="K33" s="4"/>
    </x:row>
    <x:row r="34" ht="15" hidden="0" customHeight="1">
      <x:c r="A34" s="13" t="str">
        <x:v>نمونه شاهد، وضعیت انبار و قابلیت ردیابی</x:v>
      </x:c>
      <x:c r="B34" s="14" t="str">
        <x:v>نمونه شاهد، وضعیت انبار و قابلیت ردیابی</x:v>
      </x:c>
      <x:c r="C34" s="14" t="str">
        <x:v>نمونه شاهد، وضعیت انبار و قابلیت ردیابی</x:v>
      </x:c>
      <x:c r="D34" s="14" t="str">
        <x:v>نمونه شاهد، وضعیت انبار و قابلیت ردیابی</x:v>
      </x:c>
      <x:c r="E34" s="14" t="str">
        <x:v>نمونه شاهد، وضعیت انبار و قابلیت ردیابی</x:v>
      </x:c>
      <x:c r="F34" s="14" t="str">
        <x:v>نمونه شاهد، وضعیت انبار و قابلیت ردیابی</x:v>
      </x:c>
      <x:c r="G34" s="14" t="str">
        <x:v>نمونه شاهد، وضعیت انبار و قابلیت ردیابی</x:v>
      </x:c>
      <x:c r="H34" s="14" t="str">
        <x:v>نمونه شاهد، وضعیت انبار و قابلیت ردیابی</x:v>
      </x:c>
      <x:c r="I34" s="14" t="str">
        <x:v>نمونه شاهد، وضعیت انبار و قابلیت ردیابی</x:v>
      </x:c>
      <x:c r="J34" s="14" t="str">
        <x:v>نمونه شاهد، وضعیت انبار و قابلیت ردیابی</x:v>
      </x:c>
      <x:c r="K34" s="15" t="str">
        <x:v>نمونه شاهد، وضعیت انبار و قابلیت ردیابی</x:v>
      </x:c>
    </x:row>
    <x:row r="35" ht="15" hidden="0" customHeight="1">
      <x:c r="A35" s="4"/>
      <x:c r="B35" s="4"/>
      <x:c r="C35" s="4"/>
      <x:c r="D35" s="4"/>
      <x:c r="E35" s="4"/>
      <x:c r="F35" s="4"/>
      <x:c r="G35" s="4"/>
      <x:c r="H35" s="4"/>
      <x:c r="I35" s="4"/>
      <x:c r="J35" s="4"/>
      <x:c r="K35" s="4"/>
    </x:row>
    <x:row r="36" ht="15" hidden="0" customHeight="1">
      <x:c r="A36" s="21" t="str">
        <x:v>کد</x:v>
      </x:c>
      <x:c r="B36" s="21" t="str">
        <x:v>موضوع</x:v>
      </x:c>
      <x:c r="C36" s="21" t="str">
        <x:v>مرجع/کد</x:v>
      </x:c>
      <x:c r="D36" s="21" t="str">
        <x:v>مقدار/دامنه</x:v>
      </x:c>
      <x:c r="E36" s="21" t="str">
        <x:v>مکان</x:v>
      </x:c>
      <x:c r="F36" s="21" t="str">
        <x:v>شرایط/تاریخ</x:v>
      </x:c>
      <x:c r="G36" s="21" t="str">
        <x:v>نگهدارنده</x:v>
      </x:c>
      <x:c r="H36" s="21" t="str">
        <x:v>قابلیت بازیابی</x:v>
      </x:c>
      <x:c r="I36" s="21" t="str">
        <x:v>شاهد</x:v>
      </x:c>
      <x:c r="J36" s="21" t="str">
        <x:v>وضعیت</x:v>
      </x:c>
      <x:c r="K36" s="21" t="str">
        <x:v>توضیح</x:v>
      </x:c>
    </x:row>
    <x:row r="37" ht="15" hidden="0" customHeight="1">
      <x:c r="A37" s="16" t="str">
        <x:v>TR01</x:v>
      </x:c>
      <x:c r="B37" s="16" t="str">
        <x:v>نمونه شاهد بچ</x:v>
      </x:c>
      <x:c r="C37" s="30" t="str"/>
      <x:c r="D37" s="30" t="str"/>
      <x:c r="E37" s="30" t="str"/>
      <x:c r="F37" s="30" t="str"/>
      <x:c r="G37" s="30" t="str"/>
      <x:c r="H37" s="30" t="str"/>
      <x:c r="I37" s="30" t="str"/>
      <x:c r="J37" s="30" t="str">
        <x:v>نامشخص</x:v>
      </x:c>
      <x:c r="K37" s="30" t="str"/>
    </x:row>
    <x:row r="38" ht="15" hidden="0" customHeight="1">
      <x:c r="A38" s="16" t="str">
        <x:v>TR02</x:v>
      </x:c>
      <x:c r="B38" s="16" t="str">
        <x:v>اتصال Lot مواد/قطعات به بچ</x:v>
      </x:c>
      <x:c r="C38" s="30" t="str"/>
      <x:c r="D38" s="30" t="str"/>
      <x:c r="E38" s="30" t="str"/>
      <x:c r="F38" s="30" t="str"/>
      <x:c r="G38" s="30" t="str"/>
      <x:c r="H38" s="30" t="str"/>
      <x:c r="I38" s="30" t="str"/>
      <x:c r="J38" s="30" t="str">
        <x:v>نامشخص</x:v>
      </x:c>
      <x:c r="K38" s="30" t="str"/>
    </x:row>
    <x:row r="39" ht="15" hidden="0" customHeight="1">
      <x:c r="A39" s="16" t="str">
        <x:v>TR03</x:v>
      </x:c>
      <x:c r="B39" s="16" t="str">
        <x:v>لیبل، سریال و اقلام امنیتی</x:v>
      </x:c>
      <x:c r="C39" s="30" t="str"/>
      <x:c r="D39" s="30" t="str"/>
      <x:c r="E39" s="30" t="str"/>
      <x:c r="F39" s="30" t="str"/>
      <x:c r="G39" s="30" t="str"/>
      <x:c r="H39" s="30" t="str"/>
      <x:c r="I39" s="30" t="str"/>
      <x:c r="J39" s="30" t="str">
        <x:v>نامشخص</x:v>
      </x:c>
      <x:c r="K39" s="30" t="str"/>
    </x:row>
    <x:row r="40" ht="15" hidden="0" customHeight="1">
      <x:c r="A40" s="16" t="str">
        <x:v>TR04</x:v>
      </x:c>
      <x:c r="B40" s="16" t="str">
        <x:v>محل و برچسب وضعیت قرنطینه</x:v>
      </x:c>
      <x:c r="C40" s="30" t="str"/>
      <x:c r="D40" s="30" t="str"/>
      <x:c r="E40" s="30" t="str"/>
      <x:c r="F40" s="30" t="str"/>
      <x:c r="G40" s="30" t="str"/>
      <x:c r="H40" s="30" t="str"/>
      <x:c r="I40" s="30" t="str"/>
      <x:c r="J40" s="30" t="str">
        <x:v>نامشخص</x:v>
      </x:c>
      <x:c r="K40" s="30" t="str"/>
    </x:row>
    <x:row r="41" ht="15" hidden="0" customHeight="1">
      <x:c r="A41" s="16" t="str">
        <x:v>TR05</x:v>
      </x:c>
      <x:c r="B41" s="16" t="str">
        <x:v>شرایط انبارش و حمل</x:v>
      </x:c>
      <x:c r="C41" s="30" t="str"/>
      <x:c r="D41" s="30" t="str"/>
      <x:c r="E41" s="30" t="str"/>
      <x:c r="F41" s="30" t="str"/>
      <x:c r="G41" s="30" t="str"/>
      <x:c r="H41" s="30" t="str"/>
      <x:c r="I41" s="30" t="str"/>
      <x:c r="J41" s="30" t="str">
        <x:v>نامشخص</x:v>
      </x:c>
      <x:c r="K41" s="30" t="str"/>
    </x:row>
    <x:row r="42" ht="15" hidden="0" customHeight="1">
      <x:c r="A42" s="16" t="str">
        <x:v>TR06</x:v>
      </x:c>
      <x:c r="B42" s="16" t="str">
        <x:v>موجودی و گیرندگان/کانال‌های توزیع</x:v>
      </x:c>
      <x:c r="C42" s="30" t="str"/>
      <x:c r="D42" s="30" t="str"/>
      <x:c r="E42" s="30" t="str"/>
      <x:c r="F42" s="30" t="str"/>
      <x:c r="G42" s="30" t="str"/>
      <x:c r="H42" s="30" t="str"/>
      <x:c r="I42" s="30" t="str"/>
      <x:c r="J42" s="30" t="str">
        <x:v>نامشخص</x:v>
      </x:c>
      <x:c r="K42" s="30" t="str"/>
    </x:row>
    <x:row r="43" ht="15" hidden="0" customHeight="1">
      <x:c r="A43" s="16" t="str">
        <x:v>TR07</x:v>
      </x:c>
      <x:c r="B43" s="16" t="str">
        <x:v>امکان توقف فروش و ارسال</x:v>
      </x:c>
      <x:c r="C43" s="30" t="str"/>
      <x:c r="D43" s="30" t="str"/>
      <x:c r="E43" s="30" t="str"/>
      <x:c r="F43" s="30" t="str"/>
      <x:c r="G43" s="30" t="str"/>
      <x:c r="H43" s="30" t="str"/>
      <x:c r="I43" s="30" t="str"/>
      <x:c r="J43" s="30" t="str">
        <x:v>نامشخص</x:v>
      </x:c>
      <x:c r="K43" s="30" t="str"/>
    </x:row>
    <x:row r="44" ht="15" hidden="0" customHeight="1">
      <x:c r="A44" s="16" t="str">
        <x:v>TR08</x:v>
      </x:c>
      <x:c r="B44" s="16" t="str">
        <x:v>آزمون Recall Mock یا بازیابی مسیر</x:v>
      </x:c>
      <x:c r="C44" s="30" t="str"/>
      <x:c r="D44" s="30" t="str"/>
      <x:c r="E44" s="30" t="str"/>
      <x:c r="F44" s="30" t="str"/>
      <x:c r="G44" s="30" t="str"/>
      <x:c r="H44" s="30" t="str"/>
      <x:c r="I44" s="30" t="str"/>
      <x:c r="J44" s="30" t="str">
        <x:v>نامشخص</x:v>
      </x:c>
      <x:c r="K44" s="30" t="str"/>
    </x:row>
    <x:row r="45" ht="15" hidden="0" customHeight="1">
      <x:c r="A45" s="4"/>
      <x:c r="B45" s="4"/>
      <x:c r="C45" s="4"/>
      <x:c r="D45" s="4"/>
      <x:c r="E45" s="4"/>
      <x:c r="F45" s="4"/>
      <x:c r="G45" s="4"/>
      <x:c r="H45" s="4"/>
      <x:c r="I45" s="4"/>
      <x:c r="J45" s="4"/>
      <x:c r="K45" s="4"/>
    </x:row>
    <x:row r="46">
      <x:c r="A46" s="76" t="str">
        <x:v>کنترل وضعیت: متن و وضعیت فیزیکی/دیجیتال باید یکسان باشند. اگر سیستم «آزاد» و برچسب پالت «قرنطینه» است، محصول آزاد نیست. هر اختلاف در تعداد، لیبل یا سریال تا تعیین‌تکلیف مستند، مانع آزادسازی است.</x:v>
      </x:c>
      <x:c r="B46" s="77"/>
      <x:c r="C46" s="77"/>
      <x:c r="D46" s="77"/>
      <x:c r="E46" s="77"/>
      <x:c r="F46" s="77"/>
      <x:c r="G46" s="77"/>
      <x:c r="H46" s="77"/>
      <x:c r="I46" s="77"/>
      <x:c r="J46" s="77"/>
      <x:c r="K46" s="78"/>
    </x:row>
    <x:row r="47">
      <x:c r="A47" s="87"/>
      <x:c r="B47" s="75"/>
      <x:c r="C47" s="75"/>
      <x:c r="D47" s="75"/>
      <x:c r="E47" s="75"/>
      <x:c r="F47" s="75"/>
      <x:c r="G47" s="75"/>
      <x:c r="H47" s="75"/>
      <x:c r="I47" s="75"/>
      <x:c r="J47" s="75"/>
      <x:c r="K47" s="88"/>
    </x:row>
    <x:row r="48">
      <x:c r="A48" s="79"/>
      <x:c r="B48" s="80"/>
      <x:c r="C48" s="80"/>
      <x:c r="D48" s="80"/>
      <x:c r="E48" s="80"/>
      <x:c r="F48" s="80"/>
      <x:c r="G48" s="80"/>
      <x:c r="H48" s="80"/>
      <x:c r="I48" s="80"/>
      <x:c r="J48" s="80"/>
      <x:c r="K48" s="81"/>
    </x:row>
  </x:sheetData>
  <x:mergeCells>
    <x:mergeCell ref="A1:K2"/>
    <x:mergeCell ref="A4:B4"/>
    <x:mergeCell ref="C4:D4"/>
    <x:mergeCell ref="E4:G4"/>
    <x:mergeCell ref="H4:K4"/>
    <x:mergeCell ref="A5:B5"/>
    <x:mergeCell ref="C5:D5"/>
    <x:mergeCell ref="E5:G5"/>
    <x:mergeCell ref="H5:K5"/>
    <x:mergeCell ref="A7:K7"/>
    <x:mergeCell ref="F8:K16"/>
    <x:mergeCell ref="A18:K18"/>
    <x:mergeCell ref="A34:K34"/>
    <x:mergeCell ref="A46:K48"/>
  </x:mergeCells>
  <x:conditionalFormatting sqref="A5:K5">
    <x:cfRule type="containsText" dxfId="195" priority="1" operator="containsText" text="نقص"/>
    <x:cfRule type="containsText" dxfId="196" priority="2" operator="containsText" text="مسدود"/>
    <x:cfRule type="containsText" dxfId="197" priority="3" operator="containsText" text="رد"/>
    <x:cfRule type="containsText" dxfId="198" priority="4" operator="containsText" text="تعارض بحرانی"/>
    <x:cfRule type="containsText" dxfId="199" priority="5" operator="containsText" text="نامشخص"/>
    <x:cfRule type="containsText" dxfId="200" priority="6" operator="containsText" text="باز"/>
    <x:cfRule type="containsText" dxfId="201" priority="7" operator="containsText" text="نگهداشت"/>
    <x:cfRule type="containsText" dxfId="202" priority="8" operator="containsText" text="قرنطینه"/>
    <x:cfRule type="containsText" dxfId="203" priority="9" operator="containsText" text="تکمیل نشده"/>
    <x:cfRule type="containsText" dxfId="204" priority="10" operator="containsText" text="تأیید"/>
    <x:cfRule type="containsText" dxfId="205" priority="11" operator="containsText" text="بسته"/>
    <x:cfRule type="containsText" dxfId="206" priority="12" operator="containsText" text="آزادسازی"/>
    <x:cfRule type="containsText" dxfId="207" priority="13" operator="containsText" text="آزادشده"/>
    <x:cfRule type="containsText" dxfId="208" priority="14" operator="containsText" text="هم‌راستا"/>
    <x:cfRule type="containsText" dxfId="209" priority="15" operator="containsText" text="بازکاری"/>
  </x:conditionalFormatting>
  <x:conditionalFormatting sqref="D16:D16">
    <x:cfRule type="containsText" dxfId="210" priority="16" operator="containsText" text="نقص"/>
    <x:cfRule type="containsText" dxfId="211" priority="17" operator="containsText" text="مسدود"/>
    <x:cfRule type="containsText" dxfId="212" priority="18" operator="containsText" text="رد"/>
    <x:cfRule type="containsText" dxfId="213" priority="19" operator="containsText" text="تعارض بحرانی"/>
    <x:cfRule type="containsText" dxfId="214" priority="20" operator="containsText" text="نامشخص"/>
    <x:cfRule type="containsText" dxfId="215" priority="21" operator="containsText" text="باز"/>
    <x:cfRule type="containsText" dxfId="216" priority="22" operator="containsText" text="نگهداشت"/>
    <x:cfRule type="containsText" dxfId="217" priority="23" operator="containsText" text="قرنطینه"/>
    <x:cfRule type="containsText" dxfId="218" priority="24" operator="containsText" text="تکمیل نشده"/>
    <x:cfRule type="containsText" dxfId="219" priority="25" operator="containsText" text="تأیید"/>
    <x:cfRule type="containsText" dxfId="220" priority="26" operator="containsText" text="بسته"/>
    <x:cfRule type="containsText" dxfId="221" priority="27" operator="containsText" text="آزادسازی"/>
    <x:cfRule type="containsText" dxfId="222" priority="28" operator="containsText" text="آزادشده"/>
    <x:cfRule type="containsText" dxfId="223" priority="29" operator="containsText" text="هم‌راستا"/>
    <x:cfRule type="containsText" dxfId="224" priority="30" operator="containsText" text="بازکاری"/>
  </x:conditionalFormatting>
  <x:conditionalFormatting sqref="J21:J32">
    <x:cfRule type="containsText" dxfId="225" priority="31" operator="containsText" text="نقص"/>
    <x:cfRule type="containsText" dxfId="226" priority="32" operator="containsText" text="مسدود"/>
    <x:cfRule type="containsText" dxfId="227" priority="33" operator="containsText" text="رد"/>
    <x:cfRule type="containsText" dxfId="228" priority="34" operator="containsText" text="تعارض بحرانی"/>
    <x:cfRule type="containsText" dxfId="229" priority="35" operator="containsText" text="نامشخص"/>
    <x:cfRule type="containsText" dxfId="230" priority="36" operator="containsText" text="باز"/>
    <x:cfRule type="containsText" dxfId="231" priority="37" operator="containsText" text="نگهداشت"/>
    <x:cfRule type="containsText" dxfId="232" priority="38" operator="containsText" text="قرنطینه"/>
    <x:cfRule type="containsText" dxfId="233" priority="39" operator="containsText" text="تکمیل نشده"/>
    <x:cfRule type="containsText" dxfId="234" priority="40" operator="containsText" text="تأیید"/>
    <x:cfRule type="containsText" dxfId="235" priority="41" operator="containsText" text="بسته"/>
    <x:cfRule type="containsText" dxfId="236" priority="42" operator="containsText" text="آزادسازی"/>
    <x:cfRule type="containsText" dxfId="237" priority="43" operator="containsText" text="آزادشده"/>
    <x:cfRule type="containsText" dxfId="238" priority="44" operator="containsText" text="هم‌راستا"/>
    <x:cfRule type="containsText" dxfId="239" priority="45" operator="containsText" text="بازکاری"/>
  </x:conditionalFormatting>
  <x:conditionalFormatting sqref="H37:J44">
    <x:cfRule type="containsText" dxfId="240" priority="46" operator="containsText" text="نقص"/>
    <x:cfRule type="containsText" dxfId="241" priority="47" operator="containsText" text="مسدود"/>
    <x:cfRule type="containsText" dxfId="242" priority="48" operator="containsText" text="رد"/>
    <x:cfRule type="containsText" dxfId="243" priority="49" operator="containsText" text="تعارض بحرانی"/>
    <x:cfRule type="containsText" dxfId="244" priority="50" operator="containsText" text="نامشخص"/>
    <x:cfRule type="containsText" dxfId="245" priority="51" operator="containsText" text="باز"/>
    <x:cfRule type="containsText" dxfId="246" priority="52" operator="containsText" text="نگهداشت"/>
    <x:cfRule type="containsText" dxfId="247" priority="53" operator="containsText" text="قرنطینه"/>
    <x:cfRule type="containsText" dxfId="248" priority="54" operator="containsText" text="تکمیل نشده"/>
    <x:cfRule type="containsText" dxfId="249" priority="55" operator="containsText" text="تأیید"/>
    <x:cfRule type="containsText" dxfId="250" priority="56" operator="containsText" text="بسته"/>
    <x:cfRule type="containsText" dxfId="251" priority="57" operator="containsText" text="آزادسازی"/>
    <x:cfRule type="containsText" dxfId="252" priority="58" operator="containsText" text="آزادشده"/>
    <x:cfRule type="containsText" dxfId="253" priority="59" operator="containsText" text="هم‌راستا"/>
    <x:cfRule type="containsText" dxfId="254" priority="60" operator="containsText" text="بازکاری"/>
  </x:conditionalFormatting>
  <x:dataValidations count="2">
    <x:dataValidation type="list" sqref="H37:H44">
      <x:formula1>"کامل,ناقص,آزمون نشده"</x:formula1>
    </x:dataValidation>
    <x:dataValidation type="list" sqref="J37:J44">
      <x:formula1>"تأیید,نقص,نامشخص,نامرتبط"</x:formula1>
    </x:dataValidation>
  </x:dataValidations>
  <x:pageMargins left="0.7" right="0.7" top="0.75" bottom="0.75" header="0.3" footer="0.3"/>
</x:worksheet>
</file>

<file path=xl/worksheets/sheet6.xml><?xml version="1.0" encoding="utf-8"?>
<x:worksheet xmlns:x="http://schemas.openxmlformats.org/spreadsheetml/2006/main">
  <x:sheetPr>
    <x:tabColor rgb="FFF3F5F6"/>
  </x:sheetPr>
  <x:sheetViews>
    <x:sheetView showGridLines="0" workbookViewId="0"/>
  </x:sheetViews>
  <x:sheetFormatPr defaultRowHeight="15"/>
  <x:cols>
    <x:col min="1" max="1" width="13" hidden="0" customWidth="1"/>
    <x:col min="2" max="2" width="40" hidden="0" customWidth="1"/>
    <x:col min="3" max="3" width="22" hidden="0" customWidth="1"/>
    <x:col min="4" max="4" width="22" hidden="0" customWidth="1"/>
    <x:col min="5" max="5" width="22" hidden="0" customWidth="1"/>
    <x:col min="6" max="6" width="38" hidden="0" customWidth="1"/>
  </x:cols>
  <x:sheetData>
    <x:row r="1" ht="34" customHeight="1">
      <x:c r="A1" s="7" t="str">
        <x:v>راهنمای استفاده از T06</x:v>
      </x:c>
      <x:c r="B1" s="7" t="str">
        <x:v>راهنمای استفاده از T06</x:v>
      </x:c>
      <x:c r="C1" s="7" t="str">
        <x:v>راهنمای استفاده از T06</x:v>
      </x:c>
      <x:c r="D1" s="7" t="str">
        <x:v>راهنمای استفاده از T06</x:v>
      </x:c>
      <x:c r="E1" s="7" t="str">
        <x:v>راهنمای استفاده از T06</x:v>
      </x:c>
      <x:c r="F1" s="7" t="str">
        <x:v>راهنمای استفاده از T06</x:v>
      </x:c>
    </x:row>
    <x:row r="2" ht="34" customHeight="1">
      <x:c r="A2" s="7" t="str">
        <x:v>راهنمای استفاده از T06</x:v>
      </x:c>
      <x:c r="B2" s="7" t="str">
        <x:v>راهنمای استفاده از T06</x:v>
      </x:c>
      <x:c r="C2" s="7" t="str">
        <x:v>راهنمای استفاده از T06</x:v>
      </x:c>
      <x:c r="D2" s="7" t="str">
        <x:v>راهنمای استفاده از T06</x:v>
      </x:c>
      <x:c r="E2" s="7" t="str">
        <x:v>راهنمای استفاده از T06</x:v>
      </x:c>
      <x:c r="F2" s="7" t="str">
        <x:v>راهنمای استفاده از T06</x:v>
      </x:c>
    </x:row>
    <x:row r="3" ht="15" hidden="0" customHeight="1">
      <x:c r="A3" s="4"/>
      <x:c r="B3" s="4"/>
      <x:c r="C3" s="4"/>
      <x:c r="D3" s="4"/>
      <x:c r="E3" s="4"/>
      <x:c r="F3" s="4"/>
    </x:row>
    <x:row r="4" ht="15" hidden="0" customHeight="1">
      <x:c r="A4" s="13" t="str">
        <x:v>ترتیب اجرا</x:v>
      </x:c>
      <x:c r="B4" s="14" t="str">
        <x:v>ترتیب اجرا</x:v>
      </x:c>
      <x:c r="C4" s="14" t="str">
        <x:v>ترتیب اجرا</x:v>
      </x:c>
      <x:c r="D4" s="14" t="str">
        <x:v>ترتیب اجرا</x:v>
      </x:c>
      <x:c r="E4" s="14" t="str">
        <x:v>ترتیب اجرا</x:v>
      </x:c>
      <x:c r="F4" s="15" t="str">
        <x:v>ترتیب اجرا</x:v>
      </x:c>
    </x:row>
    <x:row r="5" ht="15" hidden="0" customHeight="1">
      <x:c r="A5" s="21" t="str">
        <x:v>۱</x:v>
      </x:c>
      <x:c r="B5" s="16" t="str">
        <x:v>پیش از شروع، شناسنامه و نسخه‌ها را ببندید.</x:v>
      </x:c>
      <x:c r="C5" s="16" t="str">
        <x:v>PO، مشخصات، BOM/فرمول، Artwork، Golden Sample و برنامه کنترل باید یک نسخه را نشان دهند.</x:v>
      </x:c>
      <x:c r="D5" s="16"/>
      <x:c r="E5" s="16"/>
      <x:c r="F5" s="16"/>
    </x:row>
    <x:row r="6" ht="15" hidden="0" customHeight="1">
      <x:c r="A6" s="21" t="str">
        <x:v>۲</x:v>
      </x:c>
      <x:c r="B6" s="16" t="str">
        <x:v>مواد و اقلام بحرانی را ردیابی کنید.</x:v>
      </x:c>
      <x:c r="C6" s="16" t="str">
        <x:v>Lot/Serial، وضعیت آزادسازی، COA/COC و اتصال هر قلم مصرفی به همین بچ ثبت شود.</x:v>
      </x:c>
      <x:c r="D6" s="16"/>
      <x:c r="E6" s="16"/>
      <x:c r="F6" s="16"/>
    </x:row>
    <x:row r="7" ht="15" hidden="0" customHeight="1">
      <x:c r="A7" s="21" t="str">
        <x:v>۳</x:v>
      </x:c>
      <x:c r="B7" s="16" t="str">
        <x:v>کنترل‌ها را همزمان با عملیات ثبت کنید.</x:v>
      </x:c>
      <x:c r="C7" s="16" t="str">
        <x:v>معیار، روش، نمونه، نتیجه واقعی، شاهد، مسئول و واکنش به خروج از حد باید مشخص باشد.</x:v>
      </x:c>
      <x:c r="D7" s="16"/>
      <x:c r="E7" s="16"/>
      <x:c r="F7" s="16"/>
    </x:row>
    <x:row r="8" ht="15" hidden="0" customHeight="1">
      <x:c r="A8" s="21" t="str">
        <x:v>۴</x:v>
      </x:c>
      <x:c r="B8" s="16" t="str">
        <x:v>انحراف را ابتدا مهار و سپس بررسی کنید.</x:v>
      </x:c>
      <x:c r="C8" s="16" t="str">
        <x:v>دامنه متاثر، NCR/OOS، علت، اثر بر بچ، CAPA و اثربخشی را بدون پاک‌کردن داده ثبت کنید.</x:v>
      </x:c>
      <x:c r="D8" s="16"/>
      <x:c r="E8" s="16"/>
      <x:c r="F8" s="16"/>
    </x:row>
    <x:row r="9" ht="15" hidden="0" customHeight="1">
      <x:c r="A9" s="21" t="str">
        <x:v>۵</x:v>
      </x:c>
      <x:c r="B9" s="16" t="str">
        <x:v>مقدار و اقلام برند را تطبیق دهید.</x:v>
      </x:c>
      <x:c r="C9" s="16" t="str">
        <x:v>تولید، آزاد، قرنطینه، بازکاری، رد، نمونه شاهد، لیبل و سریال باید حساب‌پذیر باشند.</x:v>
      </x:c>
      <x:c r="D9" s="16"/>
      <x:c r="E9" s="16"/>
      <x:c r="F9" s="16"/>
    </x:row>
    <x:row r="10" ht="15" hidden="0" customHeight="1">
      <x:c r="A10" s="21" t="str">
        <x:v>۶</x:v>
      </x:c>
      <x:c r="B10" s="16" t="str">
        <x:v>گیت‌ها و مدارک را مرور کنید.</x:v>
      </x:c>
      <x:c r="C10" s="16" t="str">
        <x:v>هیچ گیت باز یا مسدود با فشار فروش، تحویل یا نقدینگی خنثی نمی‌شود.</x:v>
      </x:c>
      <x:c r="D10" s="16"/>
      <x:c r="E10" s="16"/>
      <x:c r="F10" s="16"/>
    </x:row>
    <x:row r="11" ht="15" hidden="0" customHeight="1">
      <x:c r="A11" s="21" t="str">
        <x:v>۷</x:v>
      </x:c>
      <x:c r="B11" s="16" t="str">
        <x:v>مرجع دارای اختیار تصمیم را امضا کند.</x:v>
      </x:c>
      <x:c r="C11" s="16" t="str">
        <x:v>مقدار، وضعیت، دلیل، شروط، شناسه تصمیم و تاریخ باید مکتوب و قابل ردیابی باشد.</x:v>
      </x:c>
      <x:c r="D11" s="16"/>
      <x:c r="E11" s="16"/>
      <x:c r="F11" s="16"/>
    </x:row>
    <x:row r="12" ht="15" hidden="0" customHeight="1">
      <x:c r="A12" s="4"/>
      <x:c r="B12" s="4"/>
      <x:c r="C12" s="4"/>
      <x:c r="D12" s="4"/>
      <x:c r="E12" s="4"/>
      <x:c r="F12" s="4"/>
    </x:row>
    <x:row r="13" ht="15" hidden="0" customHeight="1">
      <x:c r="A13" s="13" t="str">
        <x:v>زبان وضعیت‌ها</x:v>
      </x:c>
      <x:c r="B13" s="14" t="str">
        <x:v>زبان وضعیت‌ها</x:v>
      </x:c>
      <x:c r="C13" s="14" t="str">
        <x:v>زبان وضعیت‌ها</x:v>
      </x:c>
      <x:c r="D13" s="14" t="str">
        <x:v>زبان وضعیت‌ها</x:v>
      </x:c>
      <x:c r="E13" s="14" t="str">
        <x:v>زبان وضعیت‌ها</x:v>
      </x:c>
      <x:c r="F13" s="15" t="str">
        <x:v>زبان وضعیت‌ها</x:v>
      </x:c>
    </x:row>
    <x:row r="14" ht="15" hidden="0" customHeight="1">
      <x:c r="A14" s="21" t="str">
        <x:v>وضعیت</x:v>
      </x:c>
      <x:c r="B14" s="21" t="str">
        <x:v>معنا</x:v>
      </x:c>
      <x:c r="C14" s="21" t="str"/>
      <x:c r="D14" s="21" t="str">
        <x:v>اقدام مجاز</x:v>
      </x:c>
      <x:c r="E14" s="21" t="str"/>
      <x:c r="F14" s="21" t="str">
        <x:v>اقدام ممنوع</x:v>
      </x:c>
    </x:row>
    <x:row r="15" ht="15" hidden="0" customHeight="1">
      <x:c r="A15" s="16" t="str">
        <x:v>قرنطینه</x:v>
      </x:c>
      <x:c r="B15" s="16" t="str">
        <x:v>عملیات تمام شده اما پرونده یا آزمون باز است</x:v>
      </x:c>
      <x:c r="C15" s="16"/>
      <x:c r="D15" s="16" t="str">
        <x:v>نمونه‌برداری، آزمون و تکمیل پرونده</x:v>
      </x:c>
      <x:c r="E15" s="16"/>
      <x:c r="F15" s="16" t="str">
        <x:v>فروش، ارسال یا اختلاط با موجودی آزاد</x:v>
      </x:c>
    </x:row>
    <x:row r="16" ht="15" hidden="0" customHeight="1">
      <x:c r="A16" s="16" t="str">
        <x:v>نگهداشت (Hold)</x:v>
      </x:c>
      <x:c r="B16" s="16" t="str">
        <x:v>مسئله، داده ناقص یا انحراف نیازمند بررسی است</x:v>
      </x:c>
      <x:c r="C16" s="16"/>
      <x:c r="D16" s="16" t="str">
        <x:v>تحقیق، افزایش نمونه یا جمع‌آوری سند</x:v>
      </x:c>
      <x:c r="E16" s="16"/>
      <x:c r="F16" s="16" t="str">
        <x:v>مصرف، فروش یا بازکاری بدون دستور</x:v>
      </x:c>
    </x:row>
    <x:row r="17" ht="15" hidden="0" customHeight="1">
      <x:c r="A17" s="16" t="str">
        <x:v>آزادسازی</x:v>
      </x:c>
      <x:c r="B17" s="16" t="str">
        <x:v>همه شروط مصوب بسته و تصمیم امضا شده است</x:v>
      </x:c>
      <x:c r="C17" s="16"/>
      <x:c r="D17" s="16" t="str">
        <x:v>انتقال مقدار دقیق به موجودی فروش</x:v>
      </x:c>
      <x:c r="E17" s="16"/>
      <x:c r="F17" s="16" t="str">
        <x:v>تغییر نتیجه یا مقدار بدون رکورد جدید</x:v>
      </x:c>
    </x:row>
    <x:row r="18" ht="15" hidden="0" customHeight="1">
      <x:c r="A18" s="16" t="str">
        <x:v>بازکاری</x:v>
      </x:c>
      <x:c r="B18" s="16" t="str">
        <x:v>عملیات اصلاحی مصوب با ریسک و آزمون مجدد</x:v>
      </x:c>
      <x:c r="C18" s="16"/>
      <x:c r="D18" s="16" t="str">
        <x:v>اجرای دستور و بازگشت پرونده برای تصمیم</x:v>
      </x:c>
      <x:c r="E18" s="16"/>
      <x:c r="F18" s="16" t="str">
        <x:v>اصلاح بی‌صدا یا حذف تاریخچه عیب</x:v>
      </x:c>
    </x:row>
    <x:row r="19" ht="15" hidden="0" customHeight="1">
      <x:c r="A19" s="16" t="str">
        <x:v>رد</x:v>
      </x:c>
      <x:c r="B19" s="16" t="str">
        <x:v>ریسک یا عدم انطباق قابل پذیرش/اصلاح نیست</x:v>
      </x:c>
      <x:c r="C19" s="16"/>
      <x:c r="D19" s="16" t="str">
        <x:v>جداسازی و تعیین سرنوشت مصوب</x:v>
      </x:c>
      <x:c r="E19" s="16"/>
      <x:c r="F19" s="16" t="str">
        <x:v>بازگشت ناخواسته به جریان فروش</x:v>
      </x:c>
    </x:row>
    <x:row r="20" ht="15" hidden="0" customHeight="1">
      <x:c r="A20" s="4"/>
      <x:c r="B20" s="4"/>
      <x:c r="C20" s="4"/>
      <x:c r="D20" s="4"/>
      <x:c r="E20" s="4"/>
      <x:c r="F20" s="4"/>
    </x:row>
    <x:row r="21" ht="15" hidden="0" customHeight="1">
      <x:c r="A21" s="13" t="str">
        <x:v>قاعده تصمیم</x:v>
      </x:c>
      <x:c r="B21" s="14" t="str">
        <x:v>قاعده تصمیم</x:v>
      </x:c>
      <x:c r="C21" s="14" t="str">
        <x:v>قاعده تصمیم</x:v>
      </x:c>
      <x:c r="D21" s="14" t="str">
        <x:v>قاعده تصمیم</x:v>
      </x:c>
      <x:c r="E21" s="14" t="str">
        <x:v>قاعده تصمیم</x:v>
      </x:c>
      <x:c r="F21" s="15" t="str">
        <x:v>قاعده تصمیم</x:v>
      </x:c>
    </x:row>
    <x:row r="22" ht="15" hidden="0" customHeight="1">
      <x:c r="A22" s="92" t="str">
        <x:v>۱</x:v>
      </x:c>
      <x:c r="B22" s="16" t="str">
        <x:v>آزادسازی فقط وقتی پیشنهاد می‌شود که همه گیت‌ها بسته باشند.</x:v>
      </x:c>
      <x:c r="C22" s="16" t="str"/>
      <x:c r="D22" s="16" t="str"/>
      <x:c r="E22" s="16" t="str"/>
      <x:c r="F22" s="16" t="str"/>
    </x:row>
    <x:row r="23" ht="15" hidden="0" customHeight="1">
      <x:c r="A23" s="92" t="str">
        <x:v>۲</x:v>
      </x:c>
      <x:c r="B23" s="16" t="str">
        <x:v>موضوع باز مرتبط با ایمنی، قانون، هویت، عملکرد بحرانی، پایداری یا آزمون، بچ را در Hold نگه می‌دارد.</x:v>
      </x:c>
      <x:c r="C23" s="16" t="str"/>
      <x:c r="D23" s="16" t="str"/>
      <x:c r="E23" s="16" t="str"/>
      <x:c r="F23" s="16" t="str"/>
    </x:row>
    <x:row r="24" ht="15" hidden="0" customHeight="1">
      <x:c r="A24" s="92" t="str">
        <x:v>۳</x:v>
      </x:c>
      <x:c r="B24" s="16" t="str">
        <x:v>اگر بازکاری مجاز است، دستور، دامنه، ریسک، ردیابی و آزمون مجدد پیش از اجرا ثبت می‌شود.</x:v>
      </x:c>
      <x:c r="C24" s="16" t="str"/>
      <x:c r="D24" s="16" t="str"/>
      <x:c r="E24" s="16" t="str"/>
      <x:c r="F24" s="16" t="str"/>
    </x:row>
    <x:row r="25" ht="15" hidden="0" customHeight="1">
      <x:c r="A25" s="92" t="str">
        <x:v>۴</x:v>
      </x:c>
      <x:c r="B25" s="16" t="str">
        <x:v>رد زمانی است که انطباق احراز نشده، ریسک پذیرفتنی نیست یا اصلاح مجاز/عملی نیست.</x:v>
      </x:c>
      <x:c r="C25" s="16" t="str"/>
      <x:c r="D25" s="16" t="str"/>
      <x:c r="E25" s="16" t="str"/>
      <x:c r="F25" s="16" t="str"/>
    </x:row>
    <x:row r="26" ht="15" hidden="0" customHeight="1">
      <x:c r="A26" s="92" t="str">
        <x:v>۵</x:v>
      </x:c>
      <x:c r="B26" s="16" t="str">
        <x:v>«آزادسازی مشروط» برای نجات زمان یا نقدینگی، جایگزین Hold نیست.</x:v>
      </x:c>
      <x:c r="C26" s="16" t="str"/>
      <x:c r="D26" s="16" t="str"/>
      <x:c r="E26" s="16" t="str"/>
      <x:c r="F26" s="16" t="str"/>
    </x:row>
    <x:row r="27" ht="15" hidden="0" customHeight="1">
      <x:c r="A27" s="4"/>
      <x:c r="B27" s="4"/>
      <x:c r="C27" s="4"/>
      <x:c r="D27" s="4"/>
      <x:c r="E27" s="4"/>
      <x:c r="F27" s="4"/>
    </x:row>
    <x:row r="28" ht="15" hidden="0" customHeight="1">
      <x:c r="A28" s="13" t="str">
        <x:v>تطبیق با صنعت و حدود استفاده</x:v>
      </x:c>
      <x:c r="B28" s="14" t="str">
        <x:v>تطبیق با صنعت و حدود استفاده</x:v>
      </x:c>
      <x:c r="C28" s="14" t="str">
        <x:v>تطبیق با صنعت و حدود استفاده</x:v>
      </x:c>
      <x:c r="D28" s="14" t="str">
        <x:v>تطبیق با صنعت و حدود استفاده</x:v>
      </x:c>
      <x:c r="E28" s="14" t="str">
        <x:v>تطبیق با صنعت و حدود استفاده</x:v>
      </x:c>
      <x:c r="F28" s="15" t="str">
        <x:v>تطبیق با صنعت و حدود استفاده</x:v>
      </x:c>
    </x:row>
    <x:row r="29">
      <x:c r="A29" s="66" t="str">
        <x:v>ویژگی بحرانی، روش آزمون، تعداد نمونه، AQL، حدود پذیرش، مدت نگهداری نمونه و صلاحیت امضاکننده باید بر اساس نوع محصول، ریسک، مقررات ایران، بازار مقصد، قرارداد و نظر متخصص همان صنعت تعیین شوند. AQL درصد عیب مجاز در هر بچ نیست.</x:v>
      </x:c>
      <x:c r="B29" s="67"/>
      <x:c r="C29" s="67"/>
      <x:c r="D29" s="67"/>
      <x:c r="E29" s="67"/>
      <x:c r="F29" s="68"/>
    </x:row>
    <x:row r="30">
      <x:c r="A30" s="69"/>
      <x:c r="B30" s="42"/>
      <x:c r="C30" s="42"/>
      <x:c r="D30" s="42"/>
      <x:c r="E30" s="42"/>
      <x:c r="F30" s="70"/>
    </x:row>
    <x:row r="31">
      <x:c r="A31" s="71"/>
      <x:c r="B31" s="72"/>
      <x:c r="C31" s="72"/>
      <x:c r="D31" s="72"/>
      <x:c r="E31" s="72"/>
      <x:c r="F31" s="73"/>
    </x:row>
    <x:row r="32" ht="15" hidden="0" customHeight="1">
      <x:c r="A32" s="4"/>
      <x:c r="B32" s="4"/>
      <x:c r="C32" s="4"/>
      <x:c r="D32" s="4"/>
      <x:c r="E32" s="4"/>
      <x:c r="F32" s="4"/>
    </x:row>
    <x:row r="33">
      <x:c r="A33" s="95" t="str">
        <x:v>هر «تأیید» باید به سند، نتیجه، نمونه، عدد یا مشاهده واقعی متصل باشد. عبارت‌هایی مانند «کارخانه تأیید کرد» یا «مشکلی نبود» برای دفاع از تصمیم کافی نیستند.</x:v>
      </x:c>
      <x:c r="B33" s="96"/>
      <x:c r="C33" s="96"/>
      <x:c r="D33" s="96"/>
      <x:c r="E33" s="96"/>
      <x:c r="F33" s="97"/>
    </x:row>
    <x:row r="34">
      <x:c r="A34" s="98"/>
      <x:c r="B34" s="94"/>
      <x:c r="C34" s="94"/>
      <x:c r="D34" s="94"/>
      <x:c r="E34" s="94"/>
      <x:c r="F34" s="99"/>
    </x:row>
    <x:row r="35">
      <x:c r="A35" s="100"/>
      <x:c r="B35" s="101"/>
      <x:c r="C35" s="101"/>
      <x:c r="D35" s="101"/>
      <x:c r="E35" s="101"/>
      <x:c r="F35" s="102"/>
    </x:row>
    <x:row r="36" ht="15" hidden="0" customHeight="1">
      <x:c r="A36" s="4"/>
      <x:c r="B36" s="4"/>
      <x:c r="C36" s="4"/>
      <x:c r="D36" s="4"/>
      <x:c r="E36" s="4"/>
      <x:c r="F36" s="4"/>
    </x:row>
    <x:row r="37">
      <x:c r="A37" s="76" t="str">
        <x:v>این ابزار جایگزین آزمون آزمایشگاهی، مجوز قانونی، قرارداد کیفیت، نظر مسئول فنی یا تصمیم مرجع ذی‌صلاح نیست. مسئولیت تعیین معیار و تصمیم نهایی متناسب با محصول و مقررات بر عهده اشخاص دارای صلاحیت است.</x:v>
      </x:c>
      <x:c r="B37" s="77"/>
      <x:c r="C37" s="77"/>
      <x:c r="D37" s="77"/>
      <x:c r="E37" s="77"/>
      <x:c r="F37" s="78"/>
    </x:row>
    <x:row r="38">
      <x:c r="A38" s="79"/>
      <x:c r="B38" s="80"/>
      <x:c r="C38" s="80"/>
      <x:c r="D38" s="80"/>
      <x:c r="E38" s="80"/>
      <x:c r="F38" s="81"/>
    </x:row>
  </x:sheetData>
  <x:mergeCells>
    <x:mergeCell ref="A1:F2"/>
    <x:mergeCell ref="A4:F4"/>
    <x:mergeCell ref="C5:F5"/>
    <x:mergeCell ref="C6:F6"/>
    <x:mergeCell ref="C7:F7"/>
    <x:mergeCell ref="C8:F8"/>
    <x:mergeCell ref="C9:F9"/>
    <x:mergeCell ref="C10:F10"/>
    <x:mergeCell ref="C11:F11"/>
    <x:mergeCell ref="A13:F13"/>
    <x:mergeCell ref="B14:C14"/>
    <x:mergeCell ref="D14:E14"/>
    <x:mergeCell ref="B15:C15"/>
    <x:mergeCell ref="D15:E15"/>
    <x:mergeCell ref="B16:C16"/>
    <x:mergeCell ref="D16:E16"/>
    <x:mergeCell ref="B17:C17"/>
    <x:mergeCell ref="D17:E17"/>
    <x:mergeCell ref="B18:C18"/>
    <x:mergeCell ref="D18:E18"/>
    <x:mergeCell ref="B19:C19"/>
    <x:mergeCell ref="D19:E19"/>
    <x:mergeCell ref="A21:F21"/>
    <x:mergeCell ref="B22:F22"/>
    <x:mergeCell ref="B23:F23"/>
    <x:mergeCell ref="B24:F24"/>
    <x:mergeCell ref="B25:F25"/>
    <x:mergeCell ref="B26:F26"/>
    <x:mergeCell ref="A28:F28"/>
    <x:mergeCell ref="A29:F31"/>
    <x:mergeCell ref="A33:F35"/>
    <x:mergeCell ref="A37:F38"/>
  </x:mergeCells>
  <x:conditionalFormatting sqref="A15:A19">
    <x:cfRule type="containsText" dxfId="255" priority="1" operator="containsText" text="نقص"/>
    <x:cfRule type="containsText" dxfId="256" priority="2" operator="containsText" text="مسدود"/>
    <x:cfRule type="containsText" dxfId="257" priority="3" operator="containsText" text="رد"/>
    <x:cfRule type="containsText" dxfId="258" priority="4" operator="containsText" text="تعارض بحرانی"/>
    <x:cfRule type="containsText" dxfId="259" priority="5" operator="containsText" text="نامشخص"/>
    <x:cfRule type="containsText" dxfId="260" priority="6" operator="containsText" text="باز"/>
    <x:cfRule type="containsText" dxfId="261" priority="7" operator="containsText" text="نگهداشت"/>
    <x:cfRule type="containsText" dxfId="262" priority="8" operator="containsText" text="قرنطینه"/>
    <x:cfRule type="containsText" dxfId="263" priority="9" operator="containsText" text="تکمیل نشده"/>
    <x:cfRule type="containsText" dxfId="264" priority="10" operator="containsText" text="تأیید"/>
    <x:cfRule type="containsText" dxfId="265" priority="11" operator="containsText" text="بسته"/>
    <x:cfRule type="containsText" dxfId="266" priority="12" operator="containsText" text="آزادسازی"/>
    <x:cfRule type="containsText" dxfId="267" priority="13" operator="containsText" text="آزادشده"/>
    <x:cfRule type="containsText" dxfId="268" priority="14" operator="containsText" text="هم‌راستا"/>
    <x:cfRule type="containsText" dxfId="269" priority="15" operator="containsText" text="بازکاری"/>
  </x:conditionalFormatting>
  <x:pageMargins left="0.7" right="0.7" top="0.75" bottom="0.75" header="0.3" footer="0.3"/>
</x:worksheet>
</file>