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d71abeaf5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تیجه مقایسه" sheetId="1" r:id="Ra9d3b314fd6145bd"/>
    <x:sheet xmlns:r="http://schemas.openxmlformats.org/officeDocument/2006/relationships" name="امتیازها" sheetId="2" r:id="R5799196f564b4ea5"/>
    <x:sheet xmlns:r="http://schemas.openxmlformats.org/officeDocument/2006/relationships" name="هزینه واقعی" sheetId="3" r:id="R85ad6e8adcb74660"/>
    <x:sheet xmlns:r="http://schemas.openxmlformats.org/officeDocument/2006/relationships" name="فشار و خروج" sheetId="4" r:id="R6d4f51836612498f"/>
    <x:sheet xmlns:r="http://schemas.openxmlformats.org/officeDocument/2006/relationships" name="راهنما" sheetId="5" r:id="Rcb3934085f5149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%"/>
    <x:numFmt numFmtId="202" formatCode="0.0"/>
    <x:numFmt numFmtId="203" formatCode="#,##0"/>
    <x:numFmt numFmtId="204" formatCode="0.0%"/>
  </x:numFmts>
  <x:fonts count="9">
    <x:font>
      <x:sz val="11"/>
      <x:name val="Carlito"/>
    </x:font>
    <x:font>
      <x:sz val="10"/>
      <x:color rgb="FF203238"/>
      <x:name val="Vazir"/>
    </x:font>
    <x:font>
      <x:b/>
      <x:sz val="17"/>
      <x:color rgb="FFFFFFFF"/>
      <x:name val="Vazir"/>
    </x:font>
    <x:font>
      <x:b/>
      <x:sz val="10"/>
      <x:color rgb="FFFFFFFF"/>
      <x:name val="Vazir"/>
    </x:font>
    <x:font>
      <x:b/>
      <x:sz val="11"/>
      <x:color rgb="FFFFFFFF"/>
      <x:name val="Vazir"/>
    </x:font>
    <x:font>
      <x:b/>
      <x:sz val="11"/>
      <x:color rgb="FF00384D"/>
      <x:name val="Vazir"/>
    </x:font>
    <x:font>
      <x:b/>
      <x:sz val="10"/>
      <x:color rgb="FF00384D"/>
      <x:name val="Vazir"/>
    </x:font>
    <x:font>
      <x:i/>
      <x:sz val="10"/>
      <x:color rgb="FF00384D"/>
      <x:name val="Vazir"/>
    </x:font>
    <x:font>
      <x:b/>
      <x:sz val="10"/>
      <x:color rgb="FFC62828"/>
      <x:name val="Vazir"/>
    </x:font>
  </x:fonts>
  <x:fills count="8">
    <x:fill>
      <x:patternFill patternType="none"/>
    </x:fill>
    <x:fill>
      <x:patternFill patternType="gray125"/>
    </x:fill>
    <x:fill>
      <x:patternFill patternType="solid">
        <x:fgColor rgb="FF00384D"/>
      </x:patternFill>
    </x:fill>
    <x:fill>
      <x:patternFill patternType="solid">
        <x:fgColor rgb="FF0B6075"/>
      </x:patternFill>
    </x:fill>
    <x:fill>
      <x:patternFill patternType="solid">
        <x:fgColor rgb="FFFFF4CC"/>
      </x:patternFill>
    </x:fill>
    <x:fill>
      <x:patternFill patternType="solid">
        <x:fgColor rgb="FFEAF3F6"/>
      </x:patternFill>
    </x:fill>
    <x:fill>
      <x:patternFill patternType="solid">
        <x:fgColor rgb="FFF3F5F6"/>
      </x:patternFill>
    </x:fill>
    <x:fill>
      <x:patternFill patternType="solid">
        <x:fgColor rgb="FFFFF0F0"/>
      </x:patternFill>
    </x:fill>
  </x:fills>
  <x:borders count="22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7DC"/>
      </x:left>
      <x:right style="thin">
        <x:color rgb="FFCBD7DC"/>
      </x:right>
      <x:top style="thin">
        <x:color rgb="FFCBD7DC"/>
      </x:top>
      <x:bottom style="thin">
        <x:color rgb="FFCBD7DC"/>
      </x:bottom>
    </x:border>
    <x:border>
      <x:left style="thin">
        <x:color rgb="FFCBD7DC"/>
      </x:left>
      <x:top style="thin">
        <x:color rgb="FFCBD7DC"/>
      </x:top>
      <x:bottom style="thin">
        <x:color rgb="FFCBD7DC"/>
      </x:bottom>
    </x:border>
    <x:border>
      <x:top style="thin">
        <x:color rgb="FFCBD7DC"/>
      </x:top>
      <x:bottom style="thin">
        <x:color rgb="FFCBD7DC"/>
      </x:bottom>
    </x:border>
    <x:border>
      <x:right style="thin">
        <x:color rgb="FFCBD7DC"/>
      </x:right>
      <x:top style="thin">
        <x:color rgb="FFCBD7DC"/>
      </x:top>
      <x:bottom style="thin">
        <x:color rgb="FFCBD7DC"/>
      </x:bottom>
    </x:border>
    <x:border>
      <x:left style="thin">
        <x:color rgb="FFC62828"/>
      </x:left>
      <x:top style="thin">
        <x:color rgb="FFC62828"/>
      </x:top>
    </x:border>
    <x:border>
      <x:top style="thin">
        <x:color rgb="FFC62828"/>
      </x:top>
    </x:border>
    <x:border>
      <x:right style="thin">
        <x:color rgb="FFC62828"/>
      </x:right>
      <x:top style="thin">
        <x:color rgb="FFC62828"/>
      </x:top>
    </x:border>
    <x:border>
      <x:left style="thin">
        <x:color rgb="FFC62828"/>
      </x:left>
    </x:border>
    <x:border>
      <x:right style="thin">
        <x:color rgb="FFC62828"/>
      </x:right>
    </x:border>
    <x:border>
      <x:left style="thin">
        <x:color rgb="FFC62828"/>
      </x:left>
      <x:bottom style="thin">
        <x:color rgb="FFC62828"/>
      </x:bottom>
    </x:border>
    <x:border>
      <x:bottom style="thin">
        <x:color rgb="FFC62828"/>
      </x:bottom>
    </x:border>
    <x:border>
      <x:right style="thin">
        <x:color rgb="FFC62828"/>
      </x:right>
      <x:bottom style="thin">
        <x:color rgb="FFC62828"/>
      </x:bottom>
    </x:border>
    <x:border>
      <x:left style="thin">
        <x:color rgb="FFCBD7DC"/>
      </x:left>
      <x:top style="thin">
        <x:color rgb="FFCBD7DC"/>
      </x:top>
    </x:border>
    <x:border>
      <x:top style="thin">
        <x:color rgb="FFCBD7DC"/>
      </x:top>
    </x:border>
    <x:border>
      <x:right style="thin">
        <x:color rgb="FFCBD7DC"/>
      </x:right>
      <x:top style="thin">
        <x:color rgb="FFCBD7DC"/>
      </x:top>
    </x:border>
    <x:border>
      <x:left style="thin">
        <x:color rgb="FFCBD7DC"/>
      </x:left>
    </x:border>
    <x:border>
      <x:right style="thin">
        <x:color rgb="FFCBD7DC"/>
      </x:right>
    </x:border>
    <x:border>
      <x:left style="thin">
        <x:color rgb="FFCBD7DC"/>
      </x:left>
      <x:bottom style="thin">
        <x:color rgb="FFCBD7DC"/>
      </x:bottom>
    </x:border>
    <x:border>
      <x:bottom style="thin">
        <x:color rgb="FFCBD7DC"/>
      </x:bottom>
    </x:border>
    <x:border>
      <x:right style="thin">
        <x:color rgb="FFCBD7DC"/>
      </x:right>
      <x:bottom style="thin">
        <x:color rgb="FFCBD7DC"/>
      </x:bottom>
    </x:border>
  </x:borders>
  <x:cellStyleXfs count="1">
    <x:xf numFmtId="0" fontId="0" fillId="0" borderId="0"/>
  </x:cellStyleXfs>
  <x:cellXfs count="1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0" fillId="4" borderId="2" xfId="0" applyNumberFormat="1" applyFont="1" applyFill="1" applyBorder="1"/>
    <x:xf numFmtId="201" fontId="1" fillId="0" borderId="2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/>
    </x:xf>
    <x:xf numFmtId="202" fontId="4" fillId="2" borderId="1" xfId="0" applyNumberFormat="1" applyFont="1" applyFill="1" applyBorder="1" applyAlignment="1">
      <x:alignment horizontal="center" vertical="center" wrapText="1"/>
    </x:xf>
    <x:xf numFmtId="202" fontId="4" fillId="2" borderId="1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/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/>
    <x:xf numFmtId="0" fontId="5" fillId="5" borderId="3" xfId="0" applyNumberFormat="1" applyFont="1" applyFill="1" applyBorder="1" applyAlignment="1">
      <x:alignment horizontal="right" vertical="center" wrapText="1"/>
    </x:xf>
    <x:xf numFmtId="0" fontId="5" fillId="5" borderId="4" xfId="0" applyNumberFormat="1" applyFont="1" applyFill="1" applyBorder="1" applyAlignment="1">
      <x:alignment horizontal="right" vertical="center" wrapText="1"/>
    </x:xf>
    <x:xf numFmtId="0" fontId="5" fillId="5" borderId="5" xfId="0" applyNumberFormat="1" applyFont="1" applyFill="1" applyBorder="1" applyAlignment="1">
      <x:alignment horizontal="right"/>
    </x:xf>
    <x:xf numFmtId="203" fontId="1" fillId="4" borderId="2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203" fontId="6" fillId="5" borderId="2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4" borderId="2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4" fontId="1" fillId="4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202" fontId="1" fillId="0" borderId="2" xfId="0" applyNumberFormat="1" applyFont="1" applyFill="1" applyBorder="1" applyAlignment="1">
      <x:alignment vertical="center" wrapText="1"/>
    </x:xf>
    <x:xf numFmtId="203" fontId="1" fillId="0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202" fontId="1" fillId="5" borderId="2" xfId="0" applyNumberFormat="1" applyFont="1" applyFill="1" applyBorder="1" applyAlignment="1">
      <x:alignment vertical="center" wrapText="1"/>
    </x:xf>
    <x:xf numFmtId="202" fontId="6" fillId="5" borderId="2" xfId="0" applyNumberFormat="1" applyFont="1" applyFill="1" applyBorder="1" applyAlignment="1">
      <x:alignment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6" xfId="0" applyNumberFormat="1" applyFont="1" applyFill="1" applyBorder="1" applyAlignment="1">
      <x:alignment vertical="center" wrapText="1"/>
    </x:xf>
    <x:xf numFmtId="0" fontId="8" fillId="7" borderId="7" xfId="0" applyNumberFormat="1" applyFont="1" applyFill="1" applyBorder="1" applyAlignment="1">
      <x:alignment vertical="center" wrapText="1"/>
    </x:xf>
    <x:xf numFmtId="0" fontId="8" fillId="7" borderId="8" xfId="0" applyNumberFormat="1" applyFont="1" applyFill="1" applyBorder="1" applyAlignment="1">
      <x:alignment vertical="center" wrapText="1"/>
    </x:xf>
    <x:xf numFmtId="0" fontId="8" fillId="7" borderId="9" xfId="0" applyNumberFormat="1" applyFont="1" applyFill="1" applyBorder="1" applyAlignment="1">
      <x:alignment vertical="center" wrapText="1"/>
    </x:xf>
    <x:xf numFmtId="0" fontId="8" fillId="7" borderId="10" xfId="0" applyNumberFormat="1" applyFont="1" applyFill="1" applyBorder="1" applyAlignment="1">
      <x:alignment vertical="center" wrapText="1"/>
    </x:xf>
    <x:xf numFmtId="0" fontId="8" fillId="7" borderId="11" xfId="0" applyNumberFormat="1" applyFont="1" applyFill="1" applyBorder="1" applyAlignment="1">
      <x:alignment vertical="center" wrapText="1"/>
    </x:xf>
    <x:xf numFmtId="0" fontId="8" fillId="7" borderId="12" xfId="0" applyNumberFormat="1" applyFont="1" applyFill="1" applyBorder="1" applyAlignment="1">
      <x:alignment vertical="center" wrapText="1"/>
    </x:xf>
    <x:xf numFmtId="0" fontId="8" fillId="7" borderId="13" xfId="0" applyNumberFormat="1" applyFont="1" applyFill="1" applyBorder="1" applyAlignment="1">
      <x:alignment vertical="center" wrapText="1"/>
    </x:xf>
    <x:xf numFmtId="0" fontId="8" fillId="7" borderId="6" xfId="0" applyNumberFormat="1" applyFont="1" applyFill="1" applyBorder="1" applyAlignment="1">
      <x:alignment horizontal="right" vertical="center" wrapText="1"/>
    </x:xf>
    <x:xf numFmtId="0" fontId="8" fillId="7" borderId="7" xfId="0" applyNumberFormat="1" applyFont="1" applyFill="1" applyBorder="1" applyAlignment="1">
      <x:alignment horizontal="right" vertical="center" wrapText="1"/>
    </x:xf>
    <x:xf numFmtId="0" fontId="8" fillId="7" borderId="8" xfId="0" applyNumberFormat="1" applyFont="1" applyFill="1" applyBorder="1" applyAlignment="1">
      <x:alignment horizontal="right" vertical="center" wrapText="1"/>
    </x:xf>
    <x:xf numFmtId="0" fontId="8" fillId="7" borderId="9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right" vertical="center" wrapText="1"/>
    </x:xf>
    <x:xf numFmtId="0" fontId="8" fillId="7" borderId="10" xfId="0" applyNumberFormat="1" applyFont="1" applyFill="1" applyBorder="1" applyAlignment="1">
      <x:alignment horizontal="right" vertical="center" wrapText="1"/>
    </x:xf>
    <x:xf numFmtId="0" fontId="8" fillId="7" borderId="11" xfId="0" applyNumberFormat="1" applyFont="1" applyFill="1" applyBorder="1" applyAlignment="1">
      <x:alignment horizontal="right" vertical="center" wrapText="1"/>
    </x:xf>
    <x:xf numFmtId="0" fontId="8" fillId="7" borderId="12" xfId="0" applyNumberFormat="1" applyFont="1" applyFill="1" applyBorder="1" applyAlignment="1">
      <x:alignment horizontal="right" vertical="center" wrapText="1"/>
    </x:xf>
    <x:xf numFmtId="0" fontId="8" fillId="7" borderId="13" xfId="0" applyNumberFormat="1" applyFont="1" applyFill="1" applyBorder="1" applyAlignment="1">
      <x:alignment horizontal="right"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4" xfId="0" applyNumberFormat="1" applyFont="1" applyFill="1" applyBorder="1" applyAlignment="1">
      <x:alignment vertical="center" wrapText="1"/>
    </x:xf>
    <x:xf numFmtId="0" fontId="6" fillId="6" borderId="15" xfId="0" applyNumberFormat="1" applyFont="1" applyFill="1" applyBorder="1" applyAlignment="1">
      <x:alignment vertical="center" wrapText="1"/>
    </x:xf>
    <x:xf numFmtId="0" fontId="6" fillId="6" borderId="16" xfId="0" applyNumberFormat="1" applyFont="1" applyFill="1" applyBorder="1" applyAlignment="1">
      <x:alignment vertical="center" wrapText="1"/>
    </x:xf>
    <x:xf numFmtId="0" fontId="6" fillId="6" borderId="17" xfId="0" applyNumberFormat="1" applyFont="1" applyFill="1" applyBorder="1" applyAlignment="1">
      <x:alignment vertical="center" wrapText="1"/>
    </x:xf>
    <x:xf numFmtId="0" fontId="6" fillId="6" borderId="18" xfId="0" applyNumberFormat="1" applyFont="1" applyFill="1" applyBorder="1" applyAlignment="1">
      <x:alignment vertical="center" wrapText="1"/>
    </x:xf>
    <x:xf numFmtId="0" fontId="6" fillId="6" borderId="19" xfId="0" applyNumberFormat="1" applyFont="1" applyFill="1" applyBorder="1" applyAlignment="1">
      <x:alignment vertical="center" wrapText="1"/>
    </x:xf>
    <x:xf numFmtId="0" fontId="6" fillId="6" borderId="20" xfId="0" applyNumberFormat="1" applyFont="1" applyFill="1" applyBorder="1" applyAlignment="1">
      <x:alignment vertical="center" wrapText="1"/>
    </x:xf>
    <x:xf numFmtId="0" fontId="6" fillId="6" borderId="21" xfId="0" applyNumberFormat="1" applyFont="1" applyFill="1" applyBorder="1" applyAlignment="1">
      <x:alignment vertical="center" wrapText="1"/>
    </x:xf>
    <x:xf numFmtId="0" fontId="6" fillId="6" borderId="14" xfId="0" applyNumberFormat="1" applyFont="1" applyFill="1" applyBorder="1" applyAlignment="1">
      <x:alignment horizontal="right" vertical="center" wrapText="1"/>
    </x:xf>
    <x:xf numFmtId="0" fontId="6" fillId="6" borderId="15" xfId="0" applyNumberFormat="1" applyFont="1" applyFill="1" applyBorder="1" applyAlignment="1">
      <x:alignment horizontal="right" vertical="center" wrapText="1"/>
    </x:xf>
    <x:xf numFmtId="0" fontId="6" fillId="6" borderId="16" xfId="0" applyNumberFormat="1" applyFont="1" applyFill="1" applyBorder="1" applyAlignment="1">
      <x:alignment horizontal="right" vertical="center" wrapText="1"/>
    </x:xf>
    <x:xf numFmtId="0" fontId="6" fillId="6" borderId="17" xfId="0" applyNumberFormat="1" applyFont="1" applyFill="1" applyBorder="1" applyAlignment="1">
      <x:alignment horizontal="right" vertical="center" wrapText="1"/>
    </x:xf>
    <x:xf numFmtId="0" fontId="6" fillId="6" borderId="0" xfId="0" applyNumberFormat="1" applyFont="1" applyFill="1" applyBorder="1" applyAlignment="1">
      <x:alignment horizontal="right" vertical="center" wrapText="1"/>
    </x:xf>
    <x:xf numFmtId="0" fontId="6" fillId="6" borderId="18" xfId="0" applyNumberFormat="1" applyFont="1" applyFill="1" applyBorder="1" applyAlignment="1">
      <x:alignment horizontal="right" vertical="center" wrapText="1"/>
    </x:xf>
    <x:xf numFmtId="0" fontId="6" fillId="6" borderId="19" xfId="0" applyNumberFormat="1" applyFont="1" applyFill="1" applyBorder="1" applyAlignment="1">
      <x:alignment horizontal="right" vertical="center" wrapText="1"/>
    </x:xf>
    <x:xf numFmtId="0" fontId="6" fillId="6" borderId="20" xfId="0" applyNumberFormat="1" applyFont="1" applyFill="1" applyBorder="1" applyAlignment="1">
      <x:alignment horizontal="right" vertical="center" wrapText="1"/>
    </x:xf>
    <x:xf numFmtId="0" fontId="6" fillId="6" borderId="21" xfId="0" applyNumberFormat="1" applyFont="1" applyFill="1" applyBorder="1" applyAlignment="1">
      <x:alignment horizontal="right" vertical="center" wrapText="1"/>
    </x:xf>
    <x:xf numFmtId="0" fontId="8" fillId="7" borderId="6" xfId="0" applyNumberFormat="1" applyFont="1" applyFill="1" applyBorder="1" applyAlignment="1">
      <x:alignment horizontal="center" vertical="center" wrapText="1"/>
    </x:xf>
    <x:xf numFmtId="0" fontId="8" fillId="7" borderId="7" xfId="0" applyNumberFormat="1" applyFont="1" applyFill="1" applyBorder="1" applyAlignment="1">
      <x:alignment horizontal="center" vertical="center" wrapText="1"/>
    </x:xf>
    <x:xf numFmtId="0" fontId="8" fillId="7" borderId="8" xfId="0" applyNumberFormat="1" applyFont="1" applyFill="1" applyBorder="1" applyAlignment="1">
      <x:alignment horizontal="center" vertical="center" wrapText="1"/>
    </x:xf>
    <x:xf numFmtId="0" fontId="8" fillId="7" borderId="9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8" fillId="7" borderId="10" xfId="0" applyNumberFormat="1" applyFont="1" applyFill="1" applyBorder="1" applyAlignment="1">
      <x:alignment horizontal="center" vertical="center" wrapText="1"/>
    </x:xf>
    <x:xf numFmtId="0" fontId="8" fillId="7" borderId="11" xfId="0" applyNumberFormat="1" applyFont="1" applyFill="1" applyBorder="1" applyAlignment="1">
      <x:alignment horizontal="center" vertical="center" wrapText="1"/>
    </x:xf>
    <x:xf numFmtId="0" fontId="8" fillId="7" borderId="12" xfId="0" applyNumberFormat="1" applyFont="1" applyFill="1" applyBorder="1" applyAlignment="1">
      <x:alignment horizontal="center" vertical="center" wrapText="1"/>
    </x:xf>
    <x:xf numFmtId="0" fontId="8" fillId="7" borderId="1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2341111de4683" /><Relationship Type="http://schemas.openxmlformats.org/officeDocument/2006/relationships/theme" Target="/xl/theme/theme1.xml" Id="R20173a341ce64580" /><Relationship Type="http://schemas.openxmlformats.org/officeDocument/2006/relationships/sharedStrings" Target="/xl/sharedStrings.xml" Id="R3450daa997e0458a" /><Relationship Type="http://schemas.openxmlformats.org/officeDocument/2006/relationships/worksheet" Target="/xl/worksheets/sheet1.xml" Id="Ra9d3b314fd6145bd" /><Relationship Type="http://schemas.openxmlformats.org/officeDocument/2006/relationships/worksheet" Target="/xl/worksheets/sheet2.xml" Id="R5799196f564b4ea5" /><Relationship Type="http://schemas.openxmlformats.org/officeDocument/2006/relationships/worksheet" Target="/xl/worksheets/sheet3.xml" Id="R85ad6e8adcb74660" /><Relationship Type="http://schemas.openxmlformats.org/officeDocument/2006/relationships/worksheet" Target="/xl/worksheets/sheet4.xml" Id="R6d4f51836612498f" /><Relationship Type="http://schemas.openxmlformats.org/officeDocument/2006/relationships/worksheet" Target="/xl/worksheets/sheet5.xml" Id="Rcb3934085f5149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384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9" hidden="0" customWidth="1"/>
  </x:cols>
  <x:sheetData>
    <x:row r="1" ht="34" customHeight="1">
      <x:c r="A1" s="6" t="str">
        <x:v>T03 | مقایسه تولیدکنندگان</x:v>
      </x:c>
      <x:c r="B1" s="6" t="str">
        <x:v>T03 | مقایسه تولیدکنندگان</x:v>
      </x:c>
      <x:c r="C1" s="6" t="str">
        <x:v>T03 | مقایسه تولیدکنندگان</x:v>
      </x:c>
      <x:c r="D1" s="6" t="str">
        <x:v>T03 | مقایسه تولیدکنندگان</x:v>
      </x:c>
      <x:c r="E1" s="6" t="str">
        <x:v>T03 | مقایسه تولیدکنندگان</x:v>
      </x:c>
      <x:c r="F1" s="6" t="str">
        <x:v>T03 | مقایسه تولیدکنندگان</x:v>
      </x:c>
      <x:c r="G1" s="6" t="str">
        <x:v>T03 | مقایسه تولیدکنندگان</x:v>
      </x:c>
      <x:c r="H1" s="6" t="str">
        <x:v>T03 | مقایسه تولیدکنندگان</x:v>
      </x:c>
    </x:row>
    <x:row r="2" ht="34" customHeight="1">
      <x:c r="A2" s="6" t="str">
        <x:v>T03 | مقایسه تولیدکنندگان</x:v>
      </x:c>
      <x:c r="B2" s="6" t="str">
        <x:v>T03 | مقایسه تولیدکنندگان</x:v>
      </x:c>
      <x:c r="C2" s="6" t="str">
        <x:v>T03 | مقایسه تولیدکنندگان</x:v>
      </x:c>
      <x:c r="D2" s="6" t="str">
        <x:v>T03 | مقایسه تولیدکنندگان</x:v>
      </x:c>
      <x:c r="E2" s="6" t="str">
        <x:v>T03 | مقایسه تولیدکنندگان</x:v>
      </x:c>
      <x:c r="F2" s="6" t="str">
        <x:v>T03 | مقایسه تولیدکنندگان</x:v>
      </x:c>
      <x:c r="G2" s="6" t="str">
        <x:v>T03 | مقایسه تولیدکنندگان</x:v>
      </x:c>
      <x:c r="H2" s="6" t="str">
        <x:v>T03 | مقایسه تولیدکنندگان</x:v>
      </x:c>
    </x:row>
    <x:row r="3" ht="15" hidden="0" customHeight="1">
      <x:c r="A3" s="60" t="str">
        <x:v>انتخاب بر اساس کیفیت، هزینه واقعی، فشار و امکان خروج — نه فقط قیمت اولیه</x:v>
      </x:c>
      <x:c r="B3" s="60"/>
      <x:c r="C3" s="60"/>
      <x:c r="D3" s="60"/>
      <x:c r="E3" s="60"/>
      <x:c r="F3" s="60"/>
      <x:c r="G3" s="60"/>
      <x:c r="H3" s="60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</x:row>
    <x:row r="5" ht="15" hidden="0" customHeight="1">
      <x:c r="A5" s="40" t="str">
        <x:v>رتبه‌بندی نهایی</x:v>
      </x:c>
      <x:c r="B5" s="41" t="str">
        <x:v>رتبه‌بندی نهایی</x:v>
      </x:c>
      <x:c r="C5" s="41" t="str">
        <x:v>رتبه‌بندی نهایی</x:v>
      </x:c>
      <x:c r="D5" s="41" t="str">
        <x:v>رتبه‌بندی نهایی</x:v>
      </x:c>
      <x:c r="E5" s="41" t="str">
        <x:v>رتبه‌بندی نهایی</x:v>
      </x:c>
      <x:c r="F5" s="41" t="str">
        <x:v>رتبه‌بندی نهایی</x:v>
      </x:c>
      <x:c r="G5" s="41" t="str">
        <x:v>رتبه‌بندی نهایی</x:v>
      </x:c>
      <x:c r="H5" s="48" t="str">
        <x:v>رتبه‌بندی نهایی</x:v>
      </x:c>
    </x:row>
    <x:row r="6" ht="15" hidden="0" customHeight="1">
      <x:c r="A6" s="10" t="str">
        <x:v>شاخص</x:v>
      </x:c>
      <x:c r="B6" s="10" t="str">
        <x:v>تولیدکننده ۱</x:v>
      </x:c>
      <x:c r="C6" s="10" t="str">
        <x:v>تولیدکننده ۲</x:v>
      </x:c>
      <x:c r="D6" s="10" t="str">
        <x:v>تولیدکننده ۳</x:v>
      </x:c>
      <x:c r="E6" s="10" t="str">
        <x:v>تولیدکننده ۴</x:v>
      </x:c>
      <x:c r="F6" s="10" t="str">
        <x:v>تولیدکننده ۵</x:v>
      </x:c>
      <x:c r="G6" s="10" t="str">
        <x:v>تولیدکننده ۶</x:v>
      </x:c>
      <x:c r="H6" s="10" t="str">
        <x:v>توضیح</x:v>
      </x:c>
    </x:row>
    <x:row r="7" ht="15" hidden="0" customHeight="1">
      <x:c r="A7" s="13" t="str">
        <x:v>نام</x:v>
      </x:c>
      <x:c r="B7" s="13" t="str">
        <x:f>IF('امتیازها'!B5="","",'امتیازها'!B5)</x:f>
      </x:c>
      <x:c r="C7" s="13" t="str">
        <x:f>IF('امتیازها'!C5="","",'امتیازها'!C5)</x:f>
      </x:c>
      <x:c r="D7" s="13" t="str">
        <x:f>IF('امتیازها'!D5="","",'امتیازها'!D5)</x:f>
      </x:c>
      <x:c r="E7" s="13" t="str">
        <x:f>IF('امتیازها'!E5="","",'امتیازها'!E5)</x:f>
      </x:c>
      <x:c r="F7" s="13" t="str">
        <x:f>IF('امتیازها'!F5="","",'امتیازها'!F5)</x:f>
      </x:c>
      <x:c r="G7" s="13" t="str">
        <x:f>IF('امتیازها'!G5="","",'امتیازها'!G5)</x:f>
      </x:c>
      <x:c r="H7" s="13" t="str">
        <x:v>نام از شناسنامه T02</x:v>
      </x:c>
    </x:row>
    <x:row r="8" ht="15" hidden="0" customHeight="1">
      <x:c r="A8" s="13" t="str">
        <x:v>امتیاز وزن‌دار</x:v>
      </x:c>
      <x:c r="B8" s="61" t="str">
        <x:f>IF('امتیازها'!D24="","",'امتیازها'!D24)</x:f>
      </x:c>
      <x:c r="C8" s="61" t="str">
        <x:f>IF('امتیازها'!E24="","",'امتیازها'!E24)</x:f>
      </x:c>
      <x:c r="D8" s="61" t="str">
        <x:f>IF('امتیازها'!F24="","",'امتیازها'!F24)</x:f>
      </x:c>
      <x:c r="E8" s="61" t="str">
        <x:f>IF('امتیازها'!G24="","",'امتیازها'!G24)</x:f>
      </x:c>
      <x:c r="F8" s="61" t="str">
        <x:f>IF('امتیازها'!H24="","",'امتیازها'!H24)</x:f>
      </x:c>
      <x:c r="G8" s="61" t="str">
        <x:f>IF('امتیازها'!I24="","",'امتیازها'!I24)</x:f>
      </x:c>
      <x:c r="H8" s="13" t="str">
        <x:v>۷۰٪ مبنای امتیاز نهایی</x:v>
      </x:c>
    </x:row>
    <x:row r="9" ht="15" hidden="0" customHeight="1">
      <x:c r="A9" s="13" t="str">
        <x:v>هزینه واقعی/واحد</x:v>
      </x:c>
      <x:c r="B9" s="62" t="str">
        <x:f>IF('هزینه واقعی'!B18="","",'هزینه واقعی'!B18)</x:f>
      </x:c>
      <x:c r="C9" s="62" t="str">
        <x:f>IF('هزینه واقعی'!C18="","",'هزینه واقعی'!C18)</x:f>
      </x:c>
      <x:c r="D9" s="62" t="str">
        <x:f>IF('هزینه واقعی'!D18="","",'هزینه واقعی'!D18)</x:f>
      </x:c>
      <x:c r="E9" s="62" t="str">
        <x:f>IF('هزینه واقعی'!E18="","",'هزینه واقعی'!E18)</x:f>
      </x:c>
      <x:c r="F9" s="62" t="str">
        <x:f>IF('هزینه واقعی'!F18="","",'هزینه واقعی'!F18)</x:f>
      </x:c>
      <x:c r="G9" s="62" t="str">
        <x:f>IF('هزینه واقعی'!G18="","",'هزینه واقعی'!G18)</x:f>
      </x:c>
      <x:c r="H9" s="13" t="str">
        <x:v>۱۵٪ مبنای هزینه</x:v>
      </x:c>
    </x:row>
    <x:row r="10" ht="15" hidden="0" customHeight="1">
      <x:c r="A10" s="13" t="str">
        <x:v>شاخص فشار و خروج</x:v>
      </x:c>
      <x:c r="B10" s="62" t="str">
        <x:f>IF('فشار و خروج'!B16="","",'فشار و خروج'!B16)</x:f>
      </x:c>
      <x:c r="C10" s="62" t="str">
        <x:f>IF('فشار و خروج'!C16="","",'فشار و خروج'!C16)</x:f>
      </x:c>
      <x:c r="D10" s="62" t="str">
        <x:f>IF('فشار و خروج'!D16="","",'فشار و خروج'!D16)</x:f>
      </x:c>
      <x:c r="E10" s="62" t="str">
        <x:f>IF('فشار و خروج'!E16="","",'فشار و خروج'!E16)</x:f>
      </x:c>
      <x:c r="F10" s="62" t="str">
        <x:f>IF('فشار و خروج'!F16="","",'فشار و خروج'!F16)</x:f>
      </x:c>
      <x:c r="G10" s="62" t="str">
        <x:f>IF('فشار و خروج'!G16="","",'فشار و خروج'!G16)</x:f>
      </x:c>
      <x:c r="H10" s="13" t="str">
        <x:v>۱۵٪ مبنای تاب‌آوری/خروج</x:v>
      </x:c>
    </x:row>
    <x:row r="11" ht="15" hidden="0" customHeight="1">
      <x:c r="A11" s="13" t="str">
        <x:v>حکم صلاحیت</x:v>
      </x:c>
      <x:c r="B11" s="13" t="str">
        <x:f>IF(B7="","",'فشار و خروج'!B23)</x:f>
      </x:c>
      <x:c r="C11" s="13" t="str">
        <x:f>IF(C7="","",'فشار و خروج'!C23)</x:f>
      </x:c>
      <x:c r="D11" s="13" t="str">
        <x:f>IF(D7="","",'فشار و خروج'!D23)</x:f>
      </x:c>
      <x:c r="E11" s="13" t="str">
        <x:f>IF(E7="","",'فشار و خروج'!E23)</x:f>
      </x:c>
      <x:c r="F11" s="13" t="str">
        <x:f>IF(F7="","",'فشار و خروج'!F23)</x:f>
      </x:c>
      <x:c r="G11" s="13" t="str">
        <x:f>IF(G7="","",'فشار و خروج'!G23)</x:f>
      </x:c>
      <x:c r="H11" s="13" t="str">
        <x:v>ردها وارد رتبه‌بندی نمی‌شوند</x:v>
      </x:c>
    </x:row>
    <x:row r="12" ht="15" hidden="0" customHeight="1">
      <x:c r="A12" s="45" t="str">
        <x:v>امتیاز نهایی مقایسه</x:v>
      </x:c>
      <x:c r="B12" s="65" t="str">
        <x:f>IF(OR(B7="",B11="رد و بازنگری",B9&lt;=0,B10&lt;=0),"",B8*0.7+MIN(IF($B$9&gt;0,$B$9,1E+99),IF($C$9&gt;0,$C$9,1E+99),IF($D$9&gt;0,$D$9,1E+99),IF($E$9&gt;0,$E$9,1E+99),IF($F$9&gt;0,$F$9,1E+99),IF($G$9&gt;0,$G$9,1E+99))/B9*15+MIN(IF($B$10&gt;0,$B$10,1E+99),IF($C$10&gt;0,$C$10,1E+99),IF($D$10&gt;0,$D$10,1E+99),IF($E$10&gt;0,$E$10,1E+99),IF($F$10&gt;0,$F$10,1E+99),IF($G$10&gt;0,$G$10,1E+99))/B10*15)</x:f>
      </x:c>
      <x:c r="C12" s="65" t="str">
        <x:f>IF(OR(C7="",C11="رد و بازنگری",C9&lt;=0,C10&lt;=0),"",C8*0.7+MIN(IF($B$9&gt;0,$B$9,1E+99),IF($C$9&gt;0,$C$9,1E+99),IF($D$9&gt;0,$D$9,1E+99),IF($E$9&gt;0,$E$9,1E+99),IF($F$9&gt;0,$F$9,1E+99),IF($G$9&gt;0,$G$9,1E+99))/C9*15+MIN(IF($B$10&gt;0,$B$10,1E+99),IF($C$10&gt;0,$C$10,1E+99),IF($D$10&gt;0,$D$10,1E+99),IF($E$10&gt;0,$E$10,1E+99),IF($F$10&gt;0,$F$10,1E+99),IF($G$10&gt;0,$G$10,1E+99))/C10*15)</x:f>
      </x:c>
      <x:c r="D12" s="65" t="str">
        <x:f>IF(OR(D7="",D11="رد و بازنگری",D9&lt;=0,D10&lt;=0),"",D8*0.7+MIN(IF($B$9&gt;0,$B$9,1E+99),IF($C$9&gt;0,$C$9,1E+99),IF($D$9&gt;0,$D$9,1E+99),IF($E$9&gt;0,$E$9,1E+99),IF($F$9&gt;0,$F$9,1E+99),IF($G$9&gt;0,$G$9,1E+99))/D9*15+MIN(IF($B$10&gt;0,$B$10,1E+99),IF($C$10&gt;0,$C$10,1E+99),IF($D$10&gt;0,$D$10,1E+99),IF($E$10&gt;0,$E$10,1E+99),IF($F$10&gt;0,$F$10,1E+99),IF($G$10&gt;0,$G$10,1E+99))/D10*15)</x:f>
      </x:c>
      <x:c r="E12" s="65" t="str">
        <x:f>IF(OR(E7="",E11="رد و بازنگری",E9&lt;=0,E10&lt;=0),"",E8*0.7+MIN(IF($B$9&gt;0,$B$9,1E+99),IF($C$9&gt;0,$C$9,1E+99),IF($D$9&gt;0,$D$9,1E+99),IF($E$9&gt;0,$E$9,1E+99),IF($F$9&gt;0,$F$9,1E+99),IF($G$9&gt;0,$G$9,1E+99))/E9*15+MIN(IF($B$10&gt;0,$B$10,1E+99),IF($C$10&gt;0,$C$10,1E+99),IF($D$10&gt;0,$D$10,1E+99),IF($E$10&gt;0,$E$10,1E+99),IF($F$10&gt;0,$F$10,1E+99),IF($G$10&gt;0,$G$10,1E+99))/E10*15)</x:f>
      </x:c>
      <x:c r="F12" s="65" t="str">
        <x:f>IF(OR(F7="",F11="رد و بازنگری",F9&lt;=0,F10&lt;=0),"",F8*0.7+MIN(IF($B$9&gt;0,$B$9,1E+99),IF($C$9&gt;0,$C$9,1E+99),IF($D$9&gt;0,$D$9,1E+99),IF($E$9&gt;0,$E$9,1E+99),IF($F$9&gt;0,$F$9,1E+99),IF($G$9&gt;0,$G$9,1E+99))/F9*15+MIN(IF($B$10&gt;0,$B$10,1E+99),IF($C$10&gt;0,$C$10,1E+99),IF($D$10&gt;0,$D$10,1E+99),IF($E$10&gt;0,$E$10,1E+99),IF($F$10&gt;0,$F$10,1E+99),IF($G$10&gt;0,$G$10,1E+99))/F10*15)</x:f>
      </x:c>
      <x:c r="G12" s="65" t="str">
        <x:f>IF(OR(G7="",G11="رد و بازنگری",G9&lt;=0,G10&lt;=0),"",G8*0.7+MIN(IF($B$9&gt;0,$B$9,1E+99),IF($C$9&gt;0,$C$9,1E+99),IF($D$9&gt;0,$D$9,1E+99),IF($E$9&gt;0,$E$9,1E+99),IF($F$9&gt;0,$F$9,1E+99),IF($G$9&gt;0,$G$9,1E+99))/G9*15+MIN(IF($B$10&gt;0,$B$10,1E+99),IF($C$10&gt;0,$C$10,1E+99),IF($D$10&gt;0,$D$10,1E+99),IF($E$10&gt;0,$E$10,1E+99),IF($F$10&gt;0,$F$10,1E+99),IF($G$10&gt;0,$G$10,1E+99))/G10*15)</x:f>
      </x:c>
      <x:c r="H12" s="45" t="str">
        <x:v>ترکیب سه بعد</x:v>
      </x:c>
    </x:row>
    <x:row r="13" ht="15" hidden="0" customHeight="1">
      <x:c r="A13" s="45" t="str">
        <x:v>رتبه</x:v>
      </x:c>
      <x:c r="B13" s="45" t="str">
        <x:f>IF(B12="","",1+COUNTIF($B$12:$G$12,"&gt;"&amp;B12))</x:f>
      </x:c>
      <x:c r="C13" s="45" t="str">
        <x:f>IF(C12="","",1+COUNTIF($B$12:$G$12,"&gt;"&amp;C12))</x:f>
      </x:c>
      <x:c r="D13" s="45" t="str">
        <x:f>IF(D12="","",1+COUNTIF($B$12:$G$12,"&gt;"&amp;D12))</x:f>
      </x:c>
      <x:c r="E13" s="45" t="str">
        <x:f>IF(E12="","",1+COUNTIF($B$12:$G$12,"&gt;"&amp;E12))</x:f>
      </x:c>
      <x:c r="F13" s="45" t="str">
        <x:f>IF(F12="","",1+COUNTIF($B$12:$G$12,"&gt;"&amp;F12))</x:f>
      </x:c>
      <x:c r="G13" s="45" t="str">
        <x:f>IF(G12="","",1+COUNTIF($B$12:$G$12,"&gt;"&amp;G12))</x:f>
      </x:c>
      <x:c r="H13" s="45" t="str">
        <x:v>۱ بهترین گزینه واجد صلاحیت</x:v>
      </x:c>
    </x:row>
    <x:row r="14" ht="15" hidden="0" customHeight="1">
      <x:c r="A14" s="45" t="str">
        <x:v>پیشنهاد تصمیم</x:v>
      </x:c>
      <x:c r="B14" s="45" t="str">
        <x:f>IF(B7="","تکمیل نشده",IF(B11="رد و بازنگری","رد و بازنگری",IF(B12="","تکمیل نشده",IF(B13=1,IF(B11="تأیید","تأیید","تأیید مشروط"),"گزینه پشتیبان"))))</x:f>
        <x:v>تکمیل نشده</x:v>
      </x:c>
      <x:c r="C14" s="45" t="str">
        <x:f>IF(C7="","تکمیل نشده",IF(C11="رد و بازنگری","رد و بازنگری",IF(C12="","تکمیل نشده",IF(C13=1,IF(C11="تأیید","تأیید","تأیید مشروط"),"گزینه پشتیبان"))))</x:f>
        <x:v>تکمیل نشده</x:v>
      </x:c>
      <x:c r="D14" s="45" t="str">
        <x:f>IF(D7="","تکمیل نشده",IF(D11="رد و بازنگری","رد و بازنگری",IF(D12="","تکمیل نشده",IF(D13=1,IF(D11="تأیید","تأیید","تأیید مشروط"),"گزینه پشتیبان"))))</x:f>
        <x:v>تکمیل نشده</x:v>
      </x:c>
      <x:c r="E14" s="45" t="str">
        <x:f>IF(E7="","تکمیل نشده",IF(E11="رد و بازنگری","رد و بازنگری",IF(E12="","تکمیل نشده",IF(E13=1,IF(E11="تأیید","تأیید","تأیید مشروط"),"گزینه پشتیبان"))))</x:f>
        <x:v>تکمیل نشده</x:v>
      </x:c>
      <x:c r="F14" s="45" t="str">
        <x:f>IF(F7="","تکمیل نشده",IF(F11="رد و بازنگری","رد و بازنگری",IF(F12="","تکمیل نشده",IF(F13=1,IF(F11="تأیید","تأیید","تأیید مشروط"),"گزینه پشتیبان"))))</x:f>
        <x:v>تکمیل نشده</x:v>
      </x:c>
      <x:c r="G14" s="45" t="str">
        <x:f>IF(G7="","تکمیل نشده",IF(G11="رد و بازنگری","رد و بازنگری",IF(G12="","تکمیل نشده",IF(G13=1,IF(G11="تأیید","تأیید","تأیید مشروط"),"گزینه پشتیبان"))))</x:f>
        <x:v>تکمیل نشده</x:v>
      </x:c>
      <x:c r="H14" s="45" t="str">
        <x:v>تصمیم نهایی تیم</x:v>
      </x:c>
    </x:row>
    <x:row r="15" ht="15" hidden="0" customHeight="1">
      <x:c r="A15" s="3"/>
      <x:c r="B15" s="3"/>
      <x:c r="C15" s="3"/>
      <x:c r="D15" s="3"/>
      <x:c r="E15" s="3"/>
      <x:c r="F15" s="3"/>
      <x:c r="G15" s="3"/>
      <x:c r="H15" s="3"/>
    </x:row>
    <x:row r="16" ht="15" hidden="0" customHeight="1">
      <x:c r="A16" s="40" t="str">
        <x:v>گزینه منتخب و شروط</x:v>
      </x:c>
      <x:c r="B16" s="41" t="str">
        <x:v>گزینه منتخب و شروط</x:v>
      </x:c>
      <x:c r="C16" s="41" t="str">
        <x:v>گزینه منتخب و شروط</x:v>
      </x:c>
      <x:c r="D16" s="41" t="str">
        <x:v>گزینه منتخب و شروط</x:v>
      </x:c>
      <x:c r="E16" s="41" t="str">
        <x:v>گزینه منتخب و شروط</x:v>
      </x:c>
      <x:c r="F16" s="41" t="str">
        <x:v>گزینه منتخب و شروط</x:v>
      </x:c>
      <x:c r="G16" s="41" t="str">
        <x:v>گزینه منتخب و شروط</x:v>
      </x:c>
      <x:c r="H16" s="48" t="str">
        <x:v>گزینه منتخب و شروط</x:v>
      </x:c>
    </x:row>
    <x:row r="17" ht="15" hidden="0" customHeight="1">
      <x:c r="A17" s="66" t="str">
        <x:v>گزینه منتخب</x:v>
      </x:c>
      <x:c r="B17" s="14"/>
      <x:c r="C17" s="14"/>
      <x:c r="D17" s="14"/>
      <x:c r="E17" s="14"/>
      <x:c r="F17" s="14"/>
      <x:c r="G17" s="14"/>
      <x:c r="H17" s="14"/>
    </x:row>
    <x:row r="18" ht="15" hidden="0" customHeight="1">
      <x:c r="A18" s="66" t="str">
        <x:v>دلیل انتخاب</x:v>
      </x:c>
      <x:c r="B18" s="14"/>
      <x:c r="C18" s="14"/>
      <x:c r="D18" s="14"/>
      <x:c r="E18" s="14"/>
      <x:c r="F18" s="14"/>
      <x:c r="G18" s="14"/>
      <x:c r="H18" s="14"/>
    </x:row>
    <x:row r="19" ht="15" hidden="0" customHeight="1">
      <x:c r="A19" s="66" t="str">
        <x:v>شرایط غیرقابل‌مذاکره</x:v>
      </x:c>
      <x:c r="B19" s="14"/>
      <x:c r="C19" s="14"/>
      <x:c r="D19" s="14"/>
      <x:c r="E19" s="14"/>
      <x:c r="F19" s="14"/>
      <x:c r="G19" s="14"/>
      <x:c r="H19" s="14"/>
    </x:row>
    <x:row r="20" ht="15" hidden="0" customHeight="1">
      <x:c r="A20" s="66" t="str">
        <x:v>اقدام قبل از قرارداد</x:v>
      </x:c>
      <x:c r="B20" s="14"/>
      <x:c r="C20" s="14"/>
      <x:c r="D20" s="14"/>
      <x:c r="E20" s="14"/>
      <x:c r="F20" s="14"/>
      <x:c r="G20" s="14"/>
      <x:c r="H20" s="14"/>
    </x:row>
    <x:row r="21" ht="15" hidden="0" customHeight="1">
      <x:c r="A21" s="66" t="str">
        <x:v>مالک اقدام</x:v>
      </x:c>
      <x:c r="B21" s="14"/>
      <x:c r="C21" s="14"/>
      <x:c r="D21" s="14"/>
      <x:c r="E21" s="14"/>
      <x:c r="F21" s="14"/>
      <x:c r="G21" s="14"/>
      <x:c r="H21" s="14"/>
    </x:row>
    <x:row r="22" ht="15" hidden="0" customHeight="1">
      <x:c r="A22" s="66" t="str">
        <x:v>مهلت تصمیم</x:v>
      </x:c>
      <x:c r="B22" s="15"/>
      <x:c r="C22" s="15"/>
      <x:c r="D22" s="15"/>
      <x:c r="E22" s="15"/>
      <x:c r="F22" s="15"/>
      <x:c r="G22" s="15"/>
      <x:c r="H22" s="15"/>
    </x:row>
    <x:row r="23" ht="15" hidden="0" customHeight="1">
      <x:c r="A23" s="3"/>
      <x:c r="B23" s="3"/>
      <x:c r="C23" s="3"/>
      <x:c r="D23" s="3"/>
      <x:c r="E23" s="3"/>
      <x:c r="F23" s="3"/>
      <x:c r="G23" s="3"/>
      <x:c r="H23" s="3"/>
    </x:row>
    <x:row r="24">
      <x:c r="A24" s="77" t="str">
        <x:v>کنترل تصمیم: تولیدکننده ارزان‌تر ممکن است با ضایعات، تأخیر، خواب سرمایه، ضعف کنترل یا هزینه خروج، گران‌ترین انتخاب باشد. برنده فقط از میان گزینه‌های واجد صلاحیت انتخاب می‌شود.</x:v>
      </x:c>
      <x:c r="B24" s="78"/>
      <x:c r="C24" s="78"/>
      <x:c r="D24" s="78"/>
      <x:c r="E24" s="78"/>
      <x:c r="F24" s="78"/>
      <x:c r="G24" s="78"/>
      <x:c r="H24" s="79"/>
    </x:row>
    <x:row r="25">
      <x:c r="A25" s="80"/>
      <x:c r="B25" s="81"/>
      <x:c r="C25" s="81"/>
      <x:c r="D25" s="81"/>
      <x:c r="E25" s="81"/>
      <x:c r="F25" s="81"/>
      <x:c r="G25" s="81"/>
      <x:c r="H25" s="82"/>
    </x:row>
    <x:row r="26">
      <x:c r="A26" s="83"/>
      <x:c r="B26" s="84"/>
      <x:c r="C26" s="84"/>
      <x:c r="D26" s="84"/>
      <x:c r="E26" s="84"/>
      <x:c r="F26" s="84"/>
      <x:c r="G26" s="84"/>
      <x:c r="H26" s="85"/>
    </x:row>
    <x:row r="27" ht="15" hidden="0" customHeight="1">
      <x:c r="A27" s="3"/>
      <x:c r="B27" s="3"/>
      <x:c r="C27" s="3"/>
      <x:c r="D27" s="3"/>
      <x:c r="E27" s="3"/>
      <x:c r="F27" s="3"/>
      <x:c r="G27" s="3"/>
      <x:c r="H27" s="3"/>
    </x:row>
    <x:row r="28" ht="15" hidden="0" customHeight="1">
      <x:c r="A28" s="40" t="str">
        <x:v>ثبت تصمیم</x:v>
      </x:c>
      <x:c r="B28" s="41" t="str">
        <x:v>ثبت تصمیم</x:v>
      </x:c>
      <x:c r="C28" s="41" t="str">
        <x:v>ثبت تصمیم</x:v>
      </x:c>
      <x:c r="D28" s="41" t="str">
        <x:v>ثبت تصمیم</x:v>
      </x:c>
      <x:c r="E28" s="41" t="str">
        <x:v>ثبت تصمیم</x:v>
      </x:c>
      <x:c r="F28" s="41" t="str">
        <x:v>ثبت تصمیم</x:v>
      </x:c>
      <x:c r="G28" s="41" t="str">
        <x:v>ثبت تصمیم</x:v>
      </x:c>
      <x:c r="H28" s="48" t="str">
        <x:v>ثبت تصمیم</x:v>
      </x:c>
    </x:row>
    <x:row r="29" ht="15" hidden="0" customHeight="1">
      <x:c r="A29" s="13" t="str">
        <x:v>نسخه</x:v>
      </x:c>
      <x:c r="B29" s="14" t="str">
        <x:v>1.0</x:v>
      </x:c>
      <x:c r="C29" s="14" t="str">
        <x:v>تاریخ</x:v>
      </x:c>
      <x:c r="D29" s="15" t="str"/>
      <x:c r="E29" s="14" t="str">
        <x:v>اعضای تیم</x:v>
      </x:c>
      <x:c r="F29" s="14" t="str"/>
      <x:c r="G29" s="14" t="str">
        <x:v>تصویب‌کننده</x:v>
      </x:c>
      <x:c r="H29" s="14" t="str"/>
    </x:row>
    <x:row r="30" ht="24" hidden="0" customHeight="1">
      <x:c r="A30" s="13" t="str">
        <x:v>مرجع اسناد</x:v>
      </x:c>
      <x:c r="B30" s="14" t="str">
        <x:v>فایل‌های T02 و پیشنهادهای رسمی</x:v>
      </x:c>
      <x:c r="C30" s="14" t="str"/>
      <x:c r="D30" s="14" t="str"/>
      <x:c r="E30" s="14" t="str"/>
      <x:c r="F30" s="14" t="str"/>
      <x:c r="G30" s="14" t="str"/>
      <x:c r="H30" s="14" t="str"/>
    </x:row>
    <x:row r="31" ht="15" hidden="0" customHeight="1">
      <x:c r="A31" s="3"/>
      <x:c r="B31" s="3"/>
      <x:c r="C31" s="3"/>
      <x:c r="D31" s="3"/>
      <x:c r="E31" s="3"/>
      <x:c r="F31" s="3"/>
      <x:c r="G31" s="3"/>
      <x:c r="H31" s="3"/>
    </x:row>
  </x:sheetData>
  <x:mergeCells>
    <x:mergeCell ref="A1:H2"/>
    <x:mergeCell ref="A3:H3"/>
    <x:mergeCell ref="A5:H5"/>
    <x:mergeCell ref="A16:H16"/>
    <x:mergeCell ref="B17:H17"/>
    <x:mergeCell ref="B18:H18"/>
    <x:mergeCell ref="B19:H19"/>
    <x:mergeCell ref="B20:H20"/>
    <x:mergeCell ref="B21:H21"/>
    <x:mergeCell ref="B22:H22"/>
    <x:mergeCell ref="A24:H26"/>
    <x:mergeCell ref="A28:H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6075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8" hidden="0" customWidth="1"/>
    <x:col min="2" max="2" width="30" hidden="0" customWidth="1"/>
    <x:col min="3" max="3" width="9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4" customHeight="1">
      <x:c r="A1" s="6" t="str">
        <x:v>امتیازدهی مقایسه‌ای تولیدکنندگان</x:v>
      </x:c>
      <x:c r="B1" s="6" t="str">
        <x:v>امتیازدهی مقایسه‌ای تولیدکنندگان</x:v>
      </x:c>
      <x:c r="C1" s="6" t="str">
        <x:v>امتیازدهی مقایسه‌ای تولیدکنندگان</x:v>
      </x:c>
      <x:c r="D1" s="6" t="str">
        <x:v>امتیازدهی مقایسه‌ای تولیدکنندگان</x:v>
      </x:c>
      <x:c r="E1" s="6" t="str">
        <x:v>امتیازدهی مقایسه‌ای تولیدکنندگان</x:v>
      </x:c>
      <x:c r="F1" s="6" t="str">
        <x:v>امتیازدهی مقایسه‌ای تولیدکنندگان</x:v>
      </x:c>
      <x:c r="G1" s="6" t="str">
        <x:v>امتیازدهی مقایسه‌ای تولیدکنندگان</x:v>
      </x:c>
      <x:c r="H1" s="6" t="str">
        <x:v>امتیازدهی مقایسه‌ای تولیدکنندگان</x:v>
      </x:c>
    </x:row>
    <x:row r="2" ht="34" customHeight="1">
      <x:c r="A2" s="6" t="str">
        <x:v>امتیازدهی مقایسه‌ای تولیدکنندگان</x:v>
      </x:c>
      <x:c r="B2" s="6" t="str">
        <x:v>امتیازدهی مقایسه‌ای تولیدکنندگان</x:v>
      </x:c>
      <x:c r="C2" s="6" t="str">
        <x:v>امتیازدهی مقایسه‌ای تولیدکنندگان</x:v>
      </x:c>
      <x:c r="D2" s="6" t="str">
        <x:v>امتیازدهی مقایسه‌ای تولیدکنندگان</x:v>
      </x:c>
      <x:c r="E2" s="6" t="str">
        <x:v>امتیازدهی مقایسه‌ای تولیدکنندگان</x:v>
      </x:c>
      <x:c r="F2" s="6" t="str">
        <x:v>امتیازدهی مقایسه‌ای تولیدکنندگان</x:v>
      </x:c>
      <x:c r="G2" s="6" t="str">
        <x:v>امتیازدهی مقایسه‌ای تولیدکنندگان</x:v>
      </x:c>
      <x:c r="H2" s="6" t="str">
        <x:v>امتیازدهی مقایسه‌ای تولیدکنندگان</x:v>
      </x:c>
    </x:row>
    <x:row r="3" ht="15" hidden="0" customHeight="1">
      <x:c r="A3" s="3"/>
      <x:c r="B3" s="3"/>
      <x:c r="C3" s="3"/>
      <x:c r="D3" s="3"/>
      <x:c r="E3" s="3"/>
      <x:c r="F3" s="3"/>
      <x:c r="G3" s="3"/>
      <x:c r="H3" s="3"/>
    </x:row>
    <x:row r="4" ht="24" hidden="0" customHeight="1">
      <x:c r="A4" s="10" t="str">
        <x:v>مشخصات</x:v>
      </x:c>
      <x:c r="B4" s="10" t="str">
        <x:v>تولیدکننده ۱</x:v>
      </x:c>
      <x:c r="C4" s="10" t="str">
        <x:v>تولیدکننده ۲</x:v>
      </x:c>
      <x:c r="D4" s="10" t="str">
        <x:v>تولیدکننده ۳</x:v>
      </x:c>
      <x:c r="E4" s="10" t="str">
        <x:v>تولیدکننده ۴</x:v>
      </x:c>
      <x:c r="F4" s="10" t="str">
        <x:v>تولیدکننده ۵</x:v>
      </x:c>
      <x:c r="G4" s="10" t="str">
        <x:v>تولیدکننده ۶</x:v>
      </x:c>
      <x:c r="H4" s="3"/>
    </x:row>
    <x:row r="5" ht="24" hidden="0" customHeight="1">
      <x:c r="A5" s="13" t="str">
        <x:v>نام تولیدکننده</x:v>
      </x:c>
      <x:c r="B5" s="14" t="str"/>
      <x:c r="C5" s="14" t="str"/>
      <x:c r="D5" s="14" t="str"/>
      <x:c r="E5" s="14" t="str"/>
      <x:c r="F5" s="14" t="str"/>
      <x:c r="G5" s="14" t="str"/>
      <x:c r="H5" s="3"/>
    </x:row>
    <x:row r="6" ht="24" hidden="0" customHeight="1">
      <x:c r="A6" s="13" t="str">
        <x:v>شناسه ارزیابی T02</x:v>
      </x:c>
      <x:c r="B6" s="14" t="str"/>
      <x:c r="C6" s="14" t="str"/>
      <x:c r="D6" s="14" t="str"/>
      <x:c r="E6" s="14" t="str"/>
      <x:c r="F6" s="14" t="str"/>
      <x:c r="G6" s="14" t="str"/>
      <x:c r="H6" s="3"/>
    </x:row>
    <x:row r="7" ht="24" hidden="0" customHeight="1">
      <x:c r="A7" s="13" t="str">
        <x:v>وضعیت گیت T02</x:v>
      </x:c>
      <x:c r="B7" s="14" t="str"/>
      <x:c r="C7" s="14" t="str"/>
      <x:c r="D7" s="14" t="str"/>
      <x:c r="E7" s="14" t="str"/>
      <x:c r="F7" s="14" t="str"/>
      <x:c r="G7" s="14" t="str"/>
      <x:c r="H7" s="3"/>
    </x:row>
    <x:row r="8" ht="24" hidden="0" customHeight="1">
      <x:c r="A8" s="13" t="str">
        <x:v>امتیاز کل T02</x:v>
      </x:c>
      <x:c r="B8" s="14" t="str"/>
      <x:c r="C8" s="14" t="str"/>
      <x:c r="D8" s="14" t="str"/>
      <x:c r="E8" s="14" t="str"/>
      <x:c r="F8" s="14" t="str"/>
      <x:c r="G8" s="14" t="str"/>
      <x:c r="H8" s="3"/>
    </x:row>
    <x:row r="9" ht="24" hidden="0" customHeight="1">
      <x:c r="A9" s="13" t="str">
        <x:v>تاریخ ارزیابی</x:v>
      </x:c>
      <x:c r="B9" s="15" t="str"/>
      <x:c r="C9" s="15" t="str"/>
      <x:c r="D9" s="15" t="str"/>
      <x:c r="E9" s="15" t="str"/>
      <x:c r="F9" s="15" t="str"/>
      <x:c r="G9" s="15" t="str"/>
      <x:c r="H9" s="3"/>
    </x:row>
    <x:row r="10" ht="15" hidden="0" customHeight="1">
      <x:c r="A10" s="3"/>
      <x:c r="B10" s="3"/>
      <x:c r="C10" s="3"/>
      <x:c r="D10" s="3"/>
      <x:c r="E10" s="3"/>
      <x:c r="F10" s="3"/>
      <x:c r="G10" s="3"/>
      <x:c r="H10" s="3"/>
    </x:row>
    <x:row r="11" ht="15" hidden="0" customHeight="1">
      <x:c r="A11" s="10" t="str">
        <x:v>ردیف</x:v>
      </x:c>
      <x:c r="B11" s="10" t="str">
        <x:v>معیار</x:v>
      </x:c>
      <x:c r="C11" s="10" t="str">
        <x:v>وزن</x:v>
      </x:c>
      <x:c r="D11" s="10" t="str">
        <x:v>تولیدکننده ۱</x:v>
      </x:c>
      <x:c r="E11" s="10" t="str">
        <x:v>تولیدکننده ۲</x:v>
      </x:c>
      <x:c r="F11" s="10" t="str">
        <x:v>تولیدکننده ۳</x:v>
      </x:c>
      <x:c r="G11" s="10" t="str">
        <x:v>تولیدکننده ۴</x:v>
      </x:c>
      <x:c r="H11" s="10" t="str">
        <x:v>تولیدکننده ۵</x:v>
      </x:c>
      <x:c r="I11" s="10" t="str">
        <x:v>تولیدکننده ۶</x:v>
      </x:c>
    </x:row>
    <x:row r="12" ht="15" hidden="0" customHeight="1">
      <x:c r="A12" s="13" t="n">
        <x:v>1</x:v>
      </x:c>
      <x:c r="B12" s="13" t="str">
        <x:v>کیفیت و ثبات تولید</x:v>
      </x:c>
      <x:c r="C12" s="23" t="n">
        <x:v>0.15</x:v>
      </x:c>
      <x:c r="D12" s="14"/>
      <x:c r="E12" s="14"/>
      <x:c r="F12" s="14"/>
      <x:c r="G12" s="14"/>
      <x:c r="H12" s="14"/>
      <x:c r="I12" s="22"/>
    </x:row>
    <x:row r="13" ht="15" hidden="0" customHeight="1">
      <x:c r="A13" s="13" t="n">
        <x:v>2</x:v>
      </x:c>
      <x:c r="B13" s="13" t="str">
        <x:v>انطباق مجوز و مقررات</x:v>
      </x:c>
      <x:c r="C13" s="23" t="n">
        <x:v>0.1</x:v>
      </x:c>
      <x:c r="D13" s="14"/>
      <x:c r="E13" s="14"/>
      <x:c r="F13" s="14"/>
      <x:c r="G13" s="14"/>
      <x:c r="H13" s="14"/>
      <x:c r="I13" s="22"/>
    </x:row>
    <x:row r="14" ht="15" hidden="0" customHeight="1">
      <x:c r="A14" s="13" t="n">
        <x:v>3</x:v>
      </x:c>
      <x:c r="B14" s="13" t="str">
        <x:v>توان فنی و نمونه‌سازی</x:v>
      </x:c>
      <x:c r="C14" s="23" t="n">
        <x:v>0.1</x:v>
      </x:c>
      <x:c r="D14" s="14"/>
      <x:c r="E14" s="14"/>
      <x:c r="F14" s="14"/>
      <x:c r="G14" s="14"/>
      <x:c r="H14" s="14"/>
      <x:c r="I14" s="22"/>
    </x:row>
    <x:row r="15" ht="15" hidden="0" customHeight="1">
      <x:c r="A15" s="13" t="n">
        <x:v>4</x:v>
      </x:c>
      <x:c r="B15" s="13" t="str">
        <x:v>ردیابی، آزمون و فراخوان</x:v>
      </x:c>
      <x:c r="C15" s="23" t="n">
        <x:v>0.1</x:v>
      </x:c>
      <x:c r="D15" s="14"/>
      <x:c r="E15" s="14"/>
      <x:c r="F15" s="14"/>
      <x:c r="G15" s="14"/>
      <x:c r="H15" s="14"/>
      <x:c r="I15" s="22"/>
    </x:row>
    <x:row r="16" ht="15" hidden="0" customHeight="1">
      <x:c r="A16" s="13" t="n">
        <x:v>5</x:v>
      </x:c>
      <x:c r="B16" s="13" t="str">
        <x:v>ظرفیت و قابلیت تحویل</x:v>
      </x:c>
      <x:c r="C16" s="23" t="n">
        <x:v>0.08</x:v>
      </x:c>
      <x:c r="D16" s="14"/>
      <x:c r="E16" s="14"/>
      <x:c r="F16" s="14"/>
      <x:c r="G16" s="14"/>
      <x:c r="H16" s="14"/>
      <x:c r="I16" s="22"/>
    </x:row>
    <x:row r="17" ht="15" hidden="0" customHeight="1">
      <x:c r="A17" s="13" t="n">
        <x:v>6</x:v>
      </x:c>
      <x:c r="B17" s="13" t="str">
        <x:v>شفافیت و همکاری</x:v>
      </x:c>
      <x:c r="C17" s="23" t="n">
        <x:v>0.07</x:v>
      </x:c>
      <x:c r="D17" s="14"/>
      <x:c r="E17" s="14"/>
      <x:c r="F17" s="14"/>
      <x:c r="G17" s="14"/>
      <x:c r="H17" s="14"/>
      <x:c r="I17" s="22"/>
    </x:row>
    <x:row r="18" ht="15" hidden="0" customHeight="1">
      <x:c r="A18" s="13" t="n">
        <x:v>7</x:v>
      </x:c>
      <x:c r="B18" s="13" t="str">
        <x:v>حفاظت از مالکیت و محرمانگی</x:v>
      </x:c>
      <x:c r="C18" s="23" t="n">
        <x:v>0.08</x:v>
      </x:c>
      <x:c r="D18" s="14"/>
      <x:c r="E18" s="14"/>
      <x:c r="F18" s="14"/>
      <x:c r="G18" s="14"/>
      <x:c r="H18" s="14"/>
      <x:c r="I18" s="22"/>
    </x:row>
    <x:row r="19" ht="15" hidden="0" customHeight="1">
      <x:c r="A19" s="13" t="n">
        <x:v>8</x:v>
      </x:c>
      <x:c r="B19" s="13" t="str">
        <x:v>انعطاف در تغییر و حل مسئله</x:v>
      </x:c>
      <x:c r="C19" s="23" t="n">
        <x:v>0.06</x:v>
      </x:c>
      <x:c r="D19" s="14"/>
      <x:c r="E19" s="14"/>
      <x:c r="F19" s="14"/>
      <x:c r="G19" s="14"/>
      <x:c r="H19" s="14"/>
      <x:c r="I19" s="22"/>
    </x:row>
    <x:row r="20" ht="15" hidden="0" customHeight="1">
      <x:c r="A20" s="13" t="n">
        <x:v>9</x:v>
      </x:c>
      <x:c r="B20" s="13" t="str">
        <x:v>هزینه واقعی همکاری</x:v>
      </x:c>
      <x:c r="C20" s="23" t="n">
        <x:v>0.12</x:v>
      </x:c>
      <x:c r="D20" s="14"/>
      <x:c r="E20" s="14"/>
      <x:c r="F20" s="14"/>
      <x:c r="G20" s="14"/>
      <x:c r="H20" s="14"/>
      <x:c r="I20" s="22"/>
    </x:row>
    <x:row r="21" ht="15" hidden="0" customHeight="1">
      <x:c r="A21" s="13" t="n">
        <x:v>10</x:v>
      </x:c>
      <x:c r="B21" s="13" t="str">
        <x:v>شرایط پرداخت و فشار نقدینگی</x:v>
      </x:c>
      <x:c r="C21" s="23" t="n">
        <x:v>0.08</x:v>
      </x:c>
      <x:c r="D21" s="14"/>
      <x:c r="E21" s="14"/>
      <x:c r="F21" s="14"/>
      <x:c r="G21" s="14"/>
      <x:c r="H21" s="14"/>
      <x:c r="I21" s="22"/>
    </x:row>
    <x:row r="22" ht="15" hidden="0" customHeight="1">
      <x:c r="A22" s="13" t="n">
        <x:v>11</x:v>
      </x:c>
      <x:c r="B22" s="13" t="str">
        <x:v>ریسک وابستگی و هزینه خروج</x:v>
      </x:c>
      <x:c r="C22" s="23" t="n">
        <x:v>0.06</x:v>
      </x:c>
      <x:c r="D22" s="14"/>
      <x:c r="E22" s="14"/>
      <x:c r="F22" s="14"/>
      <x:c r="G22" s="14"/>
      <x:c r="H22" s="14"/>
      <x:c r="I22" s="22"/>
    </x:row>
    <x:row r="23" ht="15" hidden="0" customHeight="1">
      <x:c r="A23" s="3"/>
      <x:c r="B23" s="3"/>
      <x:c r="C23" s="3"/>
      <x:c r="D23" s="3"/>
      <x:c r="E23" s="3"/>
      <x:c r="F23" s="3"/>
      <x:c r="G23" s="3"/>
      <x:c r="H23" s="3"/>
    </x:row>
    <x:row r="24" ht="15" hidden="0" customHeight="1">
      <x:c r="A24" s="29" t="str">
        <x:v>امتیاز وزن‌دار (از ۱۰۰)</x:v>
      </x:c>
      <x:c r="B24" s="29"/>
      <x:c r="C24" s="29"/>
      <x:c r="D24" s="31" t="str">
        <x:f>IF(COUNT(D12:D22)=0,"",SUMPRODUCT($C$12:$C$22,D12:D22)/5*100)</x:f>
      </x:c>
      <x:c r="E24" s="31" t="str">
        <x:f>IF(COUNT(E12:E22)=0,"",SUMPRODUCT($C$12:$C$22,E12:E22)/5*100)</x:f>
      </x:c>
      <x:c r="F24" s="31" t="str">
        <x:f>IF(COUNT(F12:F22)=0,"",SUMPRODUCT($C$12:$C$22,F12:F22)/5*100)</x:f>
      </x:c>
      <x:c r="G24" s="31" t="str">
        <x:f>IF(COUNT(G12:G22)=0,"",SUMPRODUCT($C$12:$C$22,G12:G22)/5*100)</x:f>
      </x:c>
      <x:c r="H24" s="31" t="str">
        <x:f>IF(COUNT(H12:H22)=0,"",SUMPRODUCT($C$12:$C$22,H12:H22)/5*100)</x:f>
      </x:c>
      <x:c r="I24" s="32" t="str">
        <x:f>IF(COUNT(I12:I22)=0,"",SUMPRODUCT($C$12:$C$22,I12:I22)/5*100)</x:f>
      </x:c>
    </x:row>
    <x:row r="25" ht="15" hidden="0" customHeight="1">
      <x:c r="A25" s="3"/>
      <x:c r="B25" s="3"/>
      <x:c r="C25" s="3"/>
      <x:c r="D25" s="3"/>
      <x:c r="E25" s="3"/>
      <x:c r="F25" s="3"/>
      <x:c r="G25" s="3"/>
      <x:c r="H25" s="3"/>
    </x:row>
    <x:row r="26" ht="15" hidden="0" customHeight="1">
      <x:c r="A26" s="40" t="str">
        <x:v>یادداشت تصمیم‌گیران</x:v>
      </x:c>
      <x:c r="B26" s="41" t="str">
        <x:v>یادداشت تصمیم‌گیران</x:v>
      </x:c>
      <x:c r="C26" s="41" t="str">
        <x:v>یادداشت تصمیم‌گیران</x:v>
      </x:c>
      <x:c r="D26" s="41" t="str">
        <x:v>یادداشت تصمیم‌گیران</x:v>
      </x:c>
      <x:c r="E26" s="41" t="str">
        <x:v>یادداشت تصمیم‌گیران</x:v>
      </x:c>
      <x:c r="F26" s="41" t="str">
        <x:v>یادداشت تصمیم‌گیران</x:v>
      </x:c>
      <x:c r="G26" s="41" t="str">
        <x:v>یادداشت تصمیم‌گیران</x:v>
      </x:c>
      <x:c r="H26" s="41" t="str">
        <x:v>یادداشت تصمیم‌گیران</x:v>
      </x:c>
      <x:c r="I26" s="42" t="str">
        <x:v>یادداشت تصمیم‌گیران</x:v>
      </x:c>
    </x:row>
    <x:row r="27" ht="15" hidden="0" customHeight="1">
      <x:c r="A27" s="13" t="str">
        <x:v>تولیدکننده ۱</x:v>
      </x:c>
      <x:c r="B27" s="14"/>
      <x:c r="C27" s="14"/>
      <x:c r="D27" s="14"/>
      <x:c r="E27" s="14"/>
      <x:c r="F27" s="14"/>
      <x:c r="G27" s="14"/>
      <x:c r="H27" s="14"/>
      <x:c r="I27" s="22"/>
    </x:row>
    <x:row r="28" ht="15" hidden="0" customHeight="1">
      <x:c r="A28" s="13" t="str">
        <x:v>تولیدکننده ۲</x:v>
      </x:c>
      <x:c r="B28" s="14"/>
      <x:c r="C28" s="14"/>
      <x:c r="D28" s="14"/>
      <x:c r="E28" s="14"/>
      <x:c r="F28" s="14"/>
      <x:c r="G28" s="14"/>
      <x:c r="H28" s="14"/>
      <x:c r="I28" s="22"/>
    </x:row>
    <x:row r="29" ht="15" hidden="0" customHeight="1">
      <x:c r="A29" s="13" t="str">
        <x:v>تولیدکننده ۳</x:v>
      </x:c>
      <x:c r="B29" s="14"/>
      <x:c r="C29" s="14"/>
      <x:c r="D29" s="14"/>
      <x:c r="E29" s="14"/>
      <x:c r="F29" s="14"/>
      <x:c r="G29" s="14"/>
      <x:c r="H29" s="14"/>
      <x:c r="I29" s="22"/>
    </x:row>
    <x:row r="30" ht="15" hidden="0" customHeight="1">
      <x:c r="A30" s="13" t="str">
        <x:v>تولیدکننده ۴</x:v>
      </x:c>
      <x:c r="B30" s="14"/>
      <x:c r="C30" s="14"/>
      <x:c r="D30" s="14"/>
      <x:c r="E30" s="14"/>
      <x:c r="F30" s="14"/>
      <x:c r="G30" s="14"/>
      <x:c r="H30" s="14"/>
      <x:c r="I30" s="22"/>
    </x:row>
    <x:row r="31" ht="15" hidden="0" customHeight="1">
      <x:c r="A31" s="13" t="str">
        <x:v>تولیدکننده ۵</x:v>
      </x:c>
      <x:c r="B31" s="14"/>
      <x:c r="C31" s="14"/>
      <x:c r="D31" s="14"/>
      <x:c r="E31" s="14"/>
      <x:c r="F31" s="14"/>
      <x:c r="G31" s="14"/>
      <x:c r="H31" s="14"/>
      <x:c r="I31" s="22"/>
    </x:row>
    <x:row r="32" ht="15" hidden="0" customHeight="1">
      <x:c r="A32" s="13" t="str">
        <x:v>تولیدکننده ۶</x:v>
      </x:c>
      <x:c r="B32" s="14"/>
      <x:c r="C32" s="14"/>
      <x:c r="D32" s="14"/>
      <x:c r="E32" s="14"/>
      <x:c r="F32" s="14"/>
      <x:c r="G32" s="14"/>
      <x:c r="H32" s="14"/>
      <x:c r="I32" s="22"/>
    </x:row>
    <x:row r="33" ht="15" hidden="0" customHeight="1">
      <x:c r="A33" s="3"/>
      <x:c r="B33" s="3"/>
      <x:c r="C33" s="3"/>
      <x:c r="D33" s="3"/>
      <x:c r="E33" s="3"/>
      <x:c r="F33" s="3"/>
      <x:c r="G33" s="3"/>
      <x:c r="H33" s="3"/>
    </x:row>
    <x:row r="34" ht="15" hidden="0" customHeight="1">
      <x:c r="A34" s="3"/>
      <x:c r="B34" s="3"/>
      <x:c r="C34" s="3"/>
      <x:c r="D34" s="3"/>
      <x:c r="E34" s="3"/>
      <x:c r="F34" s="3"/>
      <x:c r="G34" s="3"/>
      <x:c r="H34" s="3"/>
    </x:row>
    <x:row r="35" ht="15" hidden="0" customHeight="1">
      <x:c r="A35" s="3"/>
      <x:c r="B35" s="3"/>
      <x:c r="C35" s="3"/>
      <x:c r="D35" s="3"/>
      <x:c r="E35" s="3"/>
      <x:c r="F35" s="3"/>
      <x:c r="G35" s="3"/>
      <x:c r="H35" s="3"/>
    </x:row>
  </x:sheetData>
  <x:mergeCells>
    <x:mergeCell ref="A1:H2"/>
    <x:mergeCell ref="A24:C24"/>
    <x:mergeCell ref="A26:I26"/>
    <x:mergeCell ref="B27:I27"/>
    <x:mergeCell ref="B28:I28"/>
    <x:mergeCell ref="B29:I29"/>
    <x:mergeCell ref="B30:I30"/>
    <x:mergeCell ref="B31:I31"/>
    <x:mergeCell ref="B32:I32"/>
  </x:mergeCells>
  <x:dataValidations count="3">
    <x:dataValidation type="list" sqref="B7:G7">
      <x:formula1>"عبور,مشروط,رد,نامشخص"</x:formula1>
    </x:dataValidation>
    <x:dataValidation type="decimal" operator="between" sqref="B8:G8">
      <x:formula1>0</x:formula1>
      <x:formula2>100</x:formula2>
    </x:dataValidation>
    <x:dataValidation type="whole" operator="between" sqref="D12:I22">
      <x:formula1>1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6954B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34" customHeight="1">
      <x:c r="A1" s="6" t="str">
        <x:v>هزینه واقعی همکاری</x:v>
      </x:c>
      <x:c r="B1" s="6" t="str">
        <x:v>هزینه واقعی همکاری</x:v>
      </x:c>
      <x:c r="C1" s="6" t="str">
        <x:v>هزینه واقعی همکاری</x:v>
      </x:c>
      <x:c r="D1" s="6" t="str">
        <x:v>هزینه واقعی همکاری</x:v>
      </x:c>
      <x:c r="E1" s="6" t="str">
        <x:v>هزینه واقعی همکاری</x:v>
      </x:c>
      <x:c r="F1" s="6" t="str">
        <x:v>هزینه واقعی همکاری</x:v>
      </x:c>
      <x:c r="G1" s="6" t="str">
        <x:v>هزینه واقعی همکاری</x:v>
      </x:c>
    </x:row>
    <x:row r="2" ht="34" customHeight="1">
      <x:c r="A2" s="6" t="str">
        <x:v>هزینه واقعی همکاری</x:v>
      </x:c>
      <x:c r="B2" s="6" t="str">
        <x:v>هزینه واقعی همکاری</x:v>
      </x:c>
      <x:c r="C2" s="6" t="str">
        <x:v>هزینه واقعی همکاری</x:v>
      </x:c>
      <x:c r="D2" s="6" t="str">
        <x:v>هزینه واقعی همکاری</x:v>
      </x:c>
      <x:c r="E2" s="6" t="str">
        <x:v>هزینه واقعی همکاری</x:v>
      </x:c>
      <x:c r="F2" s="6" t="str">
        <x:v>هزینه واقعی همکاری</x:v>
      </x:c>
      <x:c r="G2" s="6" t="str">
        <x:v>هزینه واقعی همکاری</x:v>
      </x:c>
    </x:row>
    <x:row r="3" ht="15" hidden="0" customHeight="1">
      <x:c r="A3" s="3"/>
      <x:c r="B3" s="3"/>
      <x:c r="C3" s="3"/>
      <x:c r="D3" s="3"/>
      <x:c r="E3" s="3"/>
      <x:c r="F3" s="3"/>
      <x:c r="G3" s="3"/>
    </x:row>
    <x:row r="4" ht="15" hidden="0" customHeight="1">
      <x:c r="A4" s="10" t="str">
        <x:v>جزء هزینه برای یک بچ</x:v>
      </x:c>
      <x:c r="B4" s="10" t="str">
        <x:v>تولیدکننده ۱</x:v>
      </x:c>
      <x:c r="C4" s="10" t="str">
        <x:v>تولیدکننده ۲</x:v>
      </x:c>
      <x:c r="D4" s="10" t="str">
        <x:v>تولیدکننده ۳</x:v>
      </x:c>
      <x:c r="E4" s="10" t="str">
        <x:v>تولیدکننده ۴</x:v>
      </x:c>
      <x:c r="F4" s="10" t="str">
        <x:v>تولیدکننده ۵</x:v>
      </x:c>
      <x:c r="G4" s="10" t="str">
        <x:v>تولیدکننده ۶</x:v>
      </x:c>
    </x:row>
    <x:row r="5" ht="15" hidden="0" customHeight="1">
      <x:c r="A5" s="13" t="str">
        <x:v>تعداد قابل‌فروش در بچ</x:v>
      </x:c>
      <x:c r="B5" s="43"/>
      <x:c r="C5" s="43"/>
      <x:c r="D5" s="43"/>
      <x:c r="E5" s="43"/>
      <x:c r="F5" s="43"/>
      <x:c r="G5" s="43"/>
    </x:row>
    <x:row r="6" ht="15" hidden="0" customHeight="1">
      <x:c r="A6" s="13" t="str">
        <x:v>قیمت تولید هر واحد</x:v>
      </x:c>
      <x:c r="B6" s="43"/>
      <x:c r="C6" s="43"/>
      <x:c r="D6" s="43"/>
      <x:c r="E6" s="43"/>
      <x:c r="F6" s="43"/>
      <x:c r="G6" s="43"/>
    </x:row>
    <x:row r="7" ht="15" hidden="0" customHeight="1">
      <x:c r="A7" s="13" t="str">
        <x:v>بسته‌بندی هر واحد</x:v>
      </x:c>
      <x:c r="B7" s="43"/>
      <x:c r="C7" s="43"/>
      <x:c r="D7" s="43"/>
      <x:c r="E7" s="43"/>
      <x:c r="F7" s="43"/>
      <x:c r="G7" s="43"/>
    </x:row>
    <x:row r="8" ht="15" hidden="0" customHeight="1">
      <x:c r="A8" s="13" t="str">
        <x:v>آزمون و کنترل کیفیت هر بچ</x:v>
      </x:c>
      <x:c r="B8" s="43"/>
      <x:c r="C8" s="43"/>
      <x:c r="D8" s="43"/>
      <x:c r="E8" s="43"/>
      <x:c r="F8" s="43"/>
      <x:c r="G8" s="43"/>
    </x:row>
    <x:row r="9" ht="15" hidden="0" customHeight="1">
      <x:c r="A9" s="13" t="str">
        <x:v>قالب/راه‌اندازی هر بچ</x:v>
      </x:c>
      <x:c r="B9" s="43"/>
      <x:c r="C9" s="43"/>
      <x:c r="D9" s="43"/>
      <x:c r="E9" s="43"/>
      <x:c r="F9" s="43"/>
      <x:c r="G9" s="43"/>
    </x:row>
    <x:row r="10" ht="15" hidden="0" customHeight="1">
      <x:c r="A10" s="13" t="str">
        <x:v>حمل و بیمه هر بچ</x:v>
      </x:c>
      <x:c r="B10" s="43"/>
      <x:c r="C10" s="43"/>
      <x:c r="D10" s="43"/>
      <x:c r="E10" s="43"/>
      <x:c r="F10" s="43"/>
      <x:c r="G10" s="43"/>
    </x:row>
    <x:row r="11" ht="15" hidden="0" customHeight="1">
      <x:c r="A11" s="13" t="str">
        <x:v>هزینه مالی و خواب سرمایه هر بچ</x:v>
      </x:c>
      <x:c r="B11" s="43"/>
      <x:c r="C11" s="43"/>
      <x:c r="D11" s="43"/>
      <x:c r="E11" s="43"/>
      <x:c r="F11" s="43"/>
      <x:c r="G11" s="43"/>
    </x:row>
    <x:row r="12" ht="15" hidden="0" customHeight="1">
      <x:c r="A12" s="13" t="str">
        <x:v>ذخیره ضایعات و مرجوعی هر بچ</x:v>
      </x:c>
      <x:c r="B12" s="43"/>
      <x:c r="C12" s="43"/>
      <x:c r="D12" s="43"/>
      <x:c r="E12" s="43"/>
      <x:c r="F12" s="43"/>
      <x:c r="G12" s="43"/>
    </x:row>
    <x:row r="13" ht="15" hidden="0" customHeight="1">
      <x:c r="A13" s="13" t="str">
        <x:v>هزینه مدیریت/بازرسی هر بچ</x:v>
      </x:c>
      <x:c r="B13" s="43"/>
      <x:c r="C13" s="43"/>
      <x:c r="D13" s="43"/>
      <x:c r="E13" s="43"/>
      <x:c r="F13" s="43"/>
      <x:c r="G13" s="43"/>
    </x:row>
    <x:row r="14" ht="15" hidden="0" customHeight="1">
      <x:c r="A14" s="3"/>
      <x:c r="B14" s="3"/>
      <x:c r="C14" s="3"/>
      <x:c r="D14" s="3"/>
      <x:c r="E14" s="3"/>
      <x:c r="F14" s="3"/>
      <x:c r="G14" s="3"/>
    </x:row>
    <x:row r="15" ht="15" hidden="0" customHeight="1">
      <x:c r="A15" s="45" t="str">
        <x:v>هزینه مستقیم تولید بچ</x:v>
      </x:c>
      <x:c r="B15" s="46" t="str">
        <x:f>IF(B5&gt;0,B5*(B6+B7),"")</x:f>
      </x:c>
      <x:c r="C15" s="46" t="str">
        <x:f>IF(C5&gt;0,C5*(C6+C7),"")</x:f>
      </x:c>
      <x:c r="D15" s="46" t="str">
        <x:f>IF(D5&gt;0,D5*(D6+D7),"")</x:f>
      </x:c>
      <x:c r="E15" s="46" t="str">
        <x:f>IF(E5&gt;0,E5*(E6+E7),"")</x:f>
      </x:c>
      <x:c r="F15" s="46" t="str">
        <x:f>IF(F5&gt;0,F5*(F6+F7),"")</x:f>
      </x:c>
      <x:c r="G15" s="46" t="str">
        <x:f>IF(G5&gt;0,G5*(G6+G7),"")</x:f>
      </x:c>
    </x:row>
    <x:row r="16" ht="15" hidden="0" customHeight="1">
      <x:c r="A16" s="45" t="str">
        <x:v>هزینه‌های جانبی بچ</x:v>
      </x:c>
      <x:c r="B16" s="46" t="str">
        <x:f>IF(B5&gt;0,SUM(B8:B13),"")</x:f>
      </x:c>
      <x:c r="C16" s="46" t="str">
        <x:f>IF(C5&gt;0,SUM(C8:C13),"")</x:f>
      </x:c>
      <x:c r="D16" s="46" t="str">
        <x:f>IF(D5&gt;0,SUM(D8:D13),"")</x:f>
      </x:c>
      <x:c r="E16" s="46" t="str">
        <x:f>IF(E5&gt;0,SUM(E8:E13),"")</x:f>
      </x:c>
      <x:c r="F16" s="46" t="str">
        <x:f>IF(F5&gt;0,SUM(F8:F13),"")</x:f>
      </x:c>
      <x:c r="G16" s="46" t="str">
        <x:f>IF(G5&gt;0,SUM(G8:G13),"")</x:f>
      </x:c>
    </x:row>
    <x:row r="17" ht="15" hidden="0" customHeight="1">
      <x:c r="A17" s="45" t="str">
        <x:v>هزینه کل بچ</x:v>
      </x:c>
      <x:c r="B17" s="46" t="str">
        <x:f>IF(B5&gt;0,B15+B16,"")</x:f>
      </x:c>
      <x:c r="C17" s="46" t="str">
        <x:f>IF(C5&gt;0,C15+C16,"")</x:f>
      </x:c>
      <x:c r="D17" s="46" t="str">
        <x:f>IF(D5&gt;0,D15+D16,"")</x:f>
      </x:c>
      <x:c r="E17" s="46" t="str">
        <x:f>IF(E5&gt;0,E15+E16,"")</x:f>
      </x:c>
      <x:c r="F17" s="46" t="str">
        <x:f>IF(F5&gt;0,F15+F16,"")</x:f>
      </x:c>
      <x:c r="G17" s="46" t="str">
        <x:f>IF(G5&gt;0,G15+G16,"")</x:f>
      </x:c>
    </x:row>
    <x:row r="18" ht="15" hidden="0" customHeight="1">
      <x:c r="A18" s="45" t="str">
        <x:v>هزینه واقعی هر واحد قابل‌فروش</x:v>
      </x:c>
      <x:c r="B18" s="46" t="str">
        <x:f>IF(B5&gt;0,B17/B5,"")</x:f>
      </x:c>
      <x:c r="C18" s="46" t="str">
        <x:f>IF(C5&gt;0,C17/C5,"")</x:f>
      </x:c>
      <x:c r="D18" s="46" t="str">
        <x:f>IF(D5&gt;0,D17/D5,"")</x:f>
      </x:c>
      <x:c r="E18" s="46" t="str">
        <x:f>IF(E5&gt;0,E17/E5,"")</x:f>
      </x:c>
      <x:c r="F18" s="46" t="str">
        <x:f>IF(F5&gt;0,F17/F5,"")</x:f>
      </x:c>
      <x:c r="G18" s="46" t="str">
        <x:f>IF(G5&gt;0,G17/G5,"")</x:f>
      </x:c>
    </x:row>
    <x:row r="19" ht="15" hidden="0" customHeight="1">
      <x:c r="A19" s="3"/>
      <x:c r="B19" s="3"/>
      <x:c r="C19" s="3"/>
      <x:c r="D19" s="3"/>
      <x:c r="E19" s="3"/>
      <x:c r="F19" s="3"/>
      <x:c r="G19" s="3"/>
    </x:row>
    <x:row r="20" ht="15" hidden="0" customHeight="1">
      <x:c r="A20" s="40" t="str">
        <x:v>شاخص‌های تجاری</x:v>
      </x:c>
      <x:c r="B20" s="41" t="str">
        <x:v>شاخص‌های تجاری</x:v>
      </x:c>
      <x:c r="C20" s="41" t="str">
        <x:v>شاخص‌های تجاری</x:v>
      </x:c>
      <x:c r="D20" s="41" t="str">
        <x:v>شاخص‌های تجاری</x:v>
      </x:c>
      <x:c r="E20" s="41" t="str">
        <x:v>شاخص‌های تجاری</x:v>
      </x:c>
      <x:c r="F20" s="41" t="str">
        <x:v>شاخص‌های تجاری</x:v>
      </x:c>
      <x:c r="G20" s="48" t="str">
        <x:v>شاخص‌های تجاری</x:v>
      </x:c>
    </x:row>
    <x:row r="21" ht="15" hidden="0" customHeight="1">
      <x:c r="A21" s="13" t="str">
        <x:v>MOQ (واحد)</x:v>
      </x:c>
      <x:c r="B21" s="14"/>
      <x:c r="C21" s="14"/>
      <x:c r="D21" s="14"/>
      <x:c r="E21" s="14"/>
      <x:c r="F21" s="14"/>
      <x:c r="G21" s="14"/>
    </x:row>
    <x:row r="22" ht="15" hidden="0" customHeight="1">
      <x:c r="A22" s="13" t="str">
        <x:v>زمان تحویل (روز)</x:v>
      </x:c>
      <x:c r="B22" s="14"/>
      <x:c r="C22" s="14"/>
      <x:c r="D22" s="14"/>
      <x:c r="E22" s="14"/>
      <x:c r="F22" s="14"/>
      <x:c r="G22" s="14"/>
    </x:row>
    <x:row r="23" ht="15" hidden="0" customHeight="1">
      <x:c r="A23" s="13" t="str">
        <x:v>پیش‌پرداخت</x:v>
      </x:c>
      <x:c r="B23" s="50"/>
      <x:c r="C23" s="50"/>
      <x:c r="D23" s="50"/>
      <x:c r="E23" s="50"/>
      <x:c r="F23" s="50"/>
      <x:c r="G23" s="50"/>
    </x:row>
    <x:row r="24" ht="15" hidden="0" customHeight="1">
      <x:c r="A24" s="13" t="str">
        <x:v>مانده هنگام تحویل</x:v>
      </x:c>
      <x:c r="B24" s="50"/>
      <x:c r="C24" s="50"/>
      <x:c r="D24" s="50"/>
      <x:c r="E24" s="50"/>
      <x:c r="F24" s="50"/>
      <x:c r="G24" s="50"/>
    </x:row>
    <x:row r="25" ht="15" hidden="0" customHeight="1">
      <x:c r="A25" s="13" t="str">
        <x:v>اعتبار/تسویه پس از تحویل (روز)</x:v>
      </x:c>
      <x:c r="B25" s="14"/>
      <x:c r="C25" s="14"/>
      <x:c r="D25" s="14"/>
      <x:c r="E25" s="14"/>
      <x:c r="F25" s="14"/>
      <x:c r="G25" s="14"/>
    </x:row>
    <x:row r="26" ht="15" hidden="0" customHeight="1">
      <x:c r="A26" s="13" t="str">
        <x:v>ضمانت کیفیت/جبران عدم انطباق</x:v>
      </x:c>
      <x:c r="B26" s="14"/>
      <x:c r="C26" s="14"/>
      <x:c r="D26" s="14"/>
      <x:c r="E26" s="14"/>
      <x:c r="F26" s="14"/>
      <x:c r="G26" s="14"/>
    </x:row>
    <x:row r="27" ht="15" hidden="0" customHeight="1">
      <x:c r="A27" s="3"/>
      <x:c r="B27" s="3"/>
      <x:c r="C27" s="3"/>
      <x:c r="D27" s="3"/>
      <x:c r="E27" s="3"/>
      <x:c r="F27" s="3"/>
      <x:c r="G27" s="3"/>
    </x:row>
    <x:row r="28" ht="15" hidden="0" customHeight="1">
      <x:c r="A28" s="3"/>
      <x:c r="B28" s="3"/>
      <x:c r="C28" s="3"/>
      <x:c r="D28" s="3"/>
      <x:c r="E28" s="3"/>
      <x:c r="F28" s="3"/>
      <x:c r="G28" s="3"/>
    </x:row>
    <x:row r="29" ht="15" hidden="0" customHeight="1">
      <x:c r="A29" s="3"/>
      <x:c r="B29" s="3"/>
      <x:c r="C29" s="3"/>
      <x:c r="D29" s="3"/>
      <x:c r="E29" s="3"/>
      <x:c r="F29" s="3"/>
      <x:c r="G29" s="3"/>
    </x:row>
    <x:row r="30" ht="15" hidden="0" customHeight="1">
      <x:c r="A30" s="3"/>
      <x:c r="B30" s="3"/>
      <x:c r="C30" s="3"/>
      <x:c r="D30" s="3"/>
      <x:c r="E30" s="3"/>
      <x:c r="F30" s="3"/>
      <x:c r="G30" s="3"/>
    </x:row>
  </x:sheetData>
  <x:mergeCells>
    <x:mergeCell ref="A1:G2"/>
    <x:mergeCell ref="A20:G2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C6282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34" customHeight="1">
      <x:c r="A1" s="6" t="str">
        <x:v>سناریوی فشار و هزینه خروج</x:v>
      </x:c>
      <x:c r="B1" s="6" t="str">
        <x:v>سناریوی فشار و هزینه خروج</x:v>
      </x:c>
      <x:c r="C1" s="6" t="str">
        <x:v>سناریوی فشار و هزینه خروج</x:v>
      </x:c>
      <x:c r="D1" s="6" t="str">
        <x:v>سناریوی فشار و هزینه خروج</x:v>
      </x:c>
      <x:c r="E1" s="6" t="str">
        <x:v>سناریوی فشار و هزینه خروج</x:v>
      </x:c>
      <x:c r="F1" s="6" t="str">
        <x:v>سناریوی فشار و هزینه خروج</x:v>
      </x:c>
      <x:c r="G1" s="6" t="str">
        <x:v>سناریوی فشار و هزینه خروج</x:v>
      </x:c>
    </x:row>
    <x:row r="2" ht="34" customHeight="1">
      <x:c r="A2" s="6" t="str">
        <x:v>سناریوی فشار و هزینه خروج</x:v>
      </x:c>
      <x:c r="B2" s="6" t="str">
        <x:v>سناریوی فشار و هزینه خروج</x:v>
      </x:c>
      <x:c r="C2" s="6" t="str">
        <x:v>سناریوی فشار و هزینه خروج</x:v>
      </x:c>
      <x:c r="D2" s="6" t="str">
        <x:v>سناریوی فشار و هزینه خروج</x:v>
      </x:c>
      <x:c r="E2" s="6" t="str">
        <x:v>سناریوی فشار و هزینه خروج</x:v>
      </x:c>
      <x:c r="F2" s="6" t="str">
        <x:v>سناریوی فشار و هزینه خروج</x:v>
      </x:c>
      <x:c r="G2" s="6" t="str">
        <x:v>سناریوی فشار و هزینه خروج</x:v>
      </x:c>
    </x:row>
    <x:row r="3" ht="15" hidden="0" customHeight="1">
      <x:c r="A3" s="3"/>
      <x:c r="B3" s="3"/>
      <x:c r="C3" s="3"/>
      <x:c r="D3" s="3"/>
      <x:c r="E3" s="3"/>
      <x:c r="F3" s="3"/>
      <x:c r="G3" s="3"/>
    </x:row>
    <x:row r="4" ht="15" hidden="0" customHeight="1">
      <x:c r="A4" s="10" t="str">
        <x:v>عامل فشار</x:v>
      </x:c>
      <x:c r="B4" s="10" t="str">
        <x:v>تولیدکننده ۱</x:v>
      </x:c>
      <x:c r="C4" s="10" t="str">
        <x:v>تولیدکننده ۲</x:v>
      </x:c>
      <x:c r="D4" s="10" t="str">
        <x:v>تولیدکننده ۳</x:v>
      </x:c>
      <x:c r="E4" s="10" t="str">
        <x:v>تولیدکننده ۴</x:v>
      </x:c>
      <x:c r="F4" s="10" t="str">
        <x:v>تولیدکننده ۵</x:v>
      </x:c>
      <x:c r="G4" s="10" t="str">
        <x:v>تولیدکننده ۶</x:v>
      </x:c>
    </x:row>
    <x:row r="5" ht="15" hidden="0" customHeight="1">
      <x:c r="A5" s="13" t="str">
        <x:v>افزایش قیمت مفروض</x:v>
      </x:c>
      <x:c r="B5" s="53"/>
      <x:c r="C5" s="53"/>
      <x:c r="D5" s="53"/>
      <x:c r="E5" s="53"/>
      <x:c r="F5" s="53"/>
      <x:c r="G5" s="53"/>
    </x:row>
    <x:row r="6" ht="15" hidden="0" customHeight="1">
      <x:c r="A6" s="13" t="str">
        <x:v>نرخ عدم انطباق/ضایعات</x:v>
      </x:c>
      <x:c r="B6" s="53"/>
      <x:c r="C6" s="53"/>
      <x:c r="D6" s="53"/>
      <x:c r="E6" s="53"/>
      <x:c r="F6" s="53"/>
      <x:c r="G6" s="53"/>
    </x:row>
    <x:row r="7" ht="15" hidden="0" customHeight="1">
      <x:c r="A7" s="13" t="str">
        <x:v>تأخیر مفروض (روز)</x:v>
      </x:c>
      <x:c r="B7" s="43"/>
      <x:c r="C7" s="43"/>
      <x:c r="D7" s="43"/>
      <x:c r="E7" s="43"/>
      <x:c r="F7" s="43"/>
      <x:c r="G7" s="43"/>
    </x:row>
    <x:row r="8" ht="15" hidden="0" customHeight="1">
      <x:c r="A8" s="13" t="str">
        <x:v>هزینه هر روز تأخیر</x:v>
      </x:c>
      <x:c r="B8" s="43"/>
      <x:c r="C8" s="43"/>
      <x:c r="D8" s="43"/>
      <x:c r="E8" s="43"/>
      <x:c r="F8" s="43"/>
      <x:c r="G8" s="43"/>
    </x:row>
    <x:row r="9" ht="15" hidden="0" customHeight="1">
      <x:c r="A9" s="13" t="str">
        <x:v>هزینه اصلاح/بازکاری</x:v>
      </x:c>
      <x:c r="B9" s="43"/>
      <x:c r="C9" s="43"/>
      <x:c r="D9" s="43"/>
      <x:c r="E9" s="43"/>
      <x:c r="F9" s="43"/>
      <x:c r="G9" s="43"/>
    </x:row>
    <x:row r="10" ht="15" hidden="0" customHeight="1">
      <x:c r="A10" s="13" t="str">
        <x:v>هزینه خروج و انتقال تأمین‌کننده</x:v>
      </x:c>
      <x:c r="B10" s="43"/>
      <x:c r="C10" s="43"/>
      <x:c r="D10" s="43"/>
      <x:c r="E10" s="43"/>
      <x:c r="F10" s="43"/>
      <x:c r="G10" s="43"/>
    </x:row>
    <x:row r="11" ht="15" hidden="0" customHeight="1">
      <x:c r="A11" s="13" t="str">
        <x:v>زمان خروج و انتقال (روز)</x:v>
      </x:c>
      <x:c r="B11" s="43"/>
      <x:c r="C11" s="43"/>
      <x:c r="D11" s="43"/>
      <x:c r="E11" s="43"/>
      <x:c r="F11" s="43"/>
      <x:c r="G11" s="43"/>
    </x:row>
    <x:row r="12" ht="15" hidden="0" customHeight="1">
      <x:c r="A12" s="3"/>
      <x:c r="B12" s="3"/>
      <x:c r="C12" s="3"/>
      <x:c r="D12" s="3"/>
      <x:c r="E12" s="3"/>
      <x:c r="F12" s="3"/>
      <x:c r="G12" s="3"/>
    </x:row>
    <x:row r="13" ht="15" hidden="0" customHeight="1">
      <x:c r="A13" s="45" t="str">
        <x:v>هزینه واحد در فشار</x:v>
      </x:c>
      <x:c r="B13" s="46" t="str">
        <x:f>IF('هزینه واقعی'!B18="","",'هزینه واقعی'!B18*(1+B5)/(1-B6))</x:f>
      </x:c>
      <x:c r="C13" s="46" t="str">
        <x:f>IF('هزینه واقعی'!C18="","",'هزینه واقعی'!C18*(1+C5)/(1-C6))</x:f>
      </x:c>
      <x:c r="D13" s="46" t="str">
        <x:f>IF('هزینه واقعی'!D18="","",'هزینه واقعی'!D18*(1+D5)/(1-D6))</x:f>
      </x:c>
      <x:c r="E13" s="46" t="str">
        <x:f>IF('هزینه واقعی'!E18="","",'هزینه واقعی'!E18*(1+E5)/(1-E6))</x:f>
      </x:c>
      <x:c r="F13" s="46" t="str">
        <x:f>IF('هزینه واقعی'!F18="","",'هزینه واقعی'!F18*(1+F5)/(1-F6))</x:f>
      </x:c>
      <x:c r="G13" s="46" t="str">
        <x:f>IF('هزینه واقعی'!G18="","",'هزینه واقعی'!G18*(1+G5)/(1-G6))</x:f>
      </x:c>
    </x:row>
    <x:row r="14" ht="15" hidden="0" customHeight="1">
      <x:c r="A14" s="45" t="str">
        <x:v>زیان تأخیر</x:v>
      </x:c>
      <x:c r="B14" s="46" t="str">
        <x:f>IF(B7="","",B7*B8+B9)</x:f>
      </x:c>
      <x:c r="C14" s="46" t="str">
        <x:f>IF(C7="","",C7*C8+C9)</x:f>
      </x:c>
      <x:c r="D14" s="46" t="str">
        <x:f>IF(D7="","",D7*D8+D9)</x:f>
      </x:c>
      <x:c r="E14" s="46" t="str">
        <x:f>IF(E7="","",E7*E8+E9)</x:f>
      </x:c>
      <x:c r="F14" s="46" t="str">
        <x:f>IF(F7="","",F7*F8+F9)</x:f>
      </x:c>
      <x:c r="G14" s="46" t="str">
        <x:f>IF(G7="","",G7*G8+G9)</x:f>
      </x:c>
    </x:row>
    <x:row r="15" ht="15" hidden="0" customHeight="1">
      <x:c r="A15" s="45" t="str">
        <x:v>هزینه کل خروج</x:v>
      </x:c>
      <x:c r="B15" s="46" t="str">
        <x:f>IF(B10="","",B10+B11*B8)</x:f>
      </x:c>
      <x:c r="C15" s="46" t="str">
        <x:f>IF(C10="","",C10+C11*C8)</x:f>
      </x:c>
      <x:c r="D15" s="46" t="str">
        <x:f>IF(D10="","",D10+D11*D8)</x:f>
      </x:c>
      <x:c r="E15" s="46" t="str">
        <x:f>IF(E10="","",E10+E11*E8)</x:f>
      </x:c>
      <x:c r="F15" s="46" t="str">
        <x:f>IF(F10="","",F10+F11*F8)</x:f>
      </x:c>
      <x:c r="G15" s="46" t="str">
        <x:f>IF(G10="","",G10+G11*G8)</x:f>
      </x:c>
    </x:row>
    <x:row r="16" ht="15" hidden="0" customHeight="1">
      <x:c r="A16" s="45" t="str">
        <x:v>شاخص فشار و خروج</x:v>
      </x:c>
      <x:c r="B16" s="46" t="str">
        <x:f>IF(OR(B13="",B14="",B15=""),"",B13+(B14+B15)/MAX(1,'هزینه واقعی'!B5))</x:f>
      </x:c>
      <x:c r="C16" s="46" t="str">
        <x:f>IF(OR(C13="",C14="",C15=""),"",C13+(C14+C15)/MAX(1,'هزینه واقعی'!C5))</x:f>
      </x:c>
      <x:c r="D16" s="46" t="str">
        <x:f>IF(OR(D13="",D14="",D15=""),"",D13+(D14+D15)/MAX(1,'هزینه واقعی'!D5))</x:f>
      </x:c>
      <x:c r="E16" s="46" t="str">
        <x:f>IF(OR(E13="",E14="",E15=""),"",E13+(E14+E15)/MAX(1,'هزینه واقعی'!E5))</x:f>
      </x:c>
      <x:c r="F16" s="46" t="str">
        <x:f>IF(OR(F13="",F14="",F15=""),"",F13+(F14+F15)/MAX(1,'هزینه واقعی'!F5))</x:f>
      </x:c>
      <x:c r="G16" s="46" t="str">
        <x:f>IF(OR(G13="",G14="",G15=""),"",G13+(G14+G15)/MAX(1,'هزینه واقعی'!G5))</x:f>
      </x:c>
    </x:row>
    <x:row r="17" ht="15" hidden="0" customHeight="1">
      <x:c r="A17" s="3"/>
      <x:c r="B17" s="3"/>
      <x:c r="C17" s="3"/>
      <x:c r="D17" s="3"/>
      <x:c r="E17" s="3"/>
      <x:c r="F17" s="3"/>
      <x:c r="G17" s="3"/>
    </x:row>
    <x:row r="18" ht="15" hidden="0" customHeight="1">
      <x:c r="A18" s="40" t="str">
        <x:v>گیت‌های مقایسه‌ای</x:v>
      </x:c>
      <x:c r="B18" s="41" t="str">
        <x:v>گیت‌های مقایسه‌ای</x:v>
      </x:c>
      <x:c r="C18" s="41" t="str">
        <x:v>گیت‌های مقایسه‌ای</x:v>
      </x:c>
      <x:c r="D18" s="41" t="str">
        <x:v>گیت‌های مقایسه‌ای</x:v>
      </x:c>
      <x:c r="E18" s="41" t="str">
        <x:v>گیت‌های مقایسه‌ای</x:v>
      </x:c>
      <x:c r="F18" s="41" t="str">
        <x:v>گیت‌های مقایسه‌ای</x:v>
      </x:c>
      <x:c r="G18" s="48" t="str">
        <x:v>گیت‌های مقایسه‌ای</x:v>
      </x:c>
    </x:row>
    <x:row r="19" ht="15" hidden="0" customHeight="1">
      <x:c r="A19" s="13" t="str">
        <x:v>گیت T02</x:v>
      </x:c>
      <x:c r="B19" s="13" t="str">
        <x:f>IF('امتیازها'!B7="","",'امتیازها'!B7)</x:f>
      </x:c>
      <x:c r="C19" s="13" t="str">
        <x:f>IF('امتیازها'!C7="","",'امتیازها'!C7)</x:f>
      </x:c>
      <x:c r="D19" s="13" t="str">
        <x:f>IF('امتیازها'!D7="","",'امتیازها'!D7)</x:f>
      </x:c>
      <x:c r="E19" s="13" t="str">
        <x:f>IF('امتیازها'!E7="","",'امتیازها'!E7)</x:f>
      </x:c>
      <x:c r="F19" s="13" t="str">
        <x:f>IF('امتیازها'!F7="","",'امتیازها'!F7)</x:f>
      </x:c>
      <x:c r="G19" s="13" t="str">
        <x:f>IF('امتیازها'!G7="","",'امتیازها'!G7)</x:f>
      </x:c>
    </x:row>
    <x:row r="20" ht="15" hidden="0" customHeight="1">
      <x:c r="A20" s="13" t="str">
        <x:v>ریسک بحرانی باز</x:v>
      </x:c>
      <x:c r="B20" s="14" t="str">
        <x:v>نامشخص</x:v>
      </x:c>
      <x:c r="C20" s="14" t="str">
        <x:v>نامشخص</x:v>
      </x:c>
      <x:c r="D20" s="14" t="str">
        <x:v>نامشخص</x:v>
      </x:c>
      <x:c r="E20" s="14" t="str">
        <x:v>نامشخص</x:v>
      </x:c>
      <x:c r="F20" s="14" t="str">
        <x:v>نامشخص</x:v>
      </x:c>
      <x:c r="G20" s="14" t="str">
        <x:v>نامشخص</x:v>
      </x:c>
    </x:row>
    <x:row r="21" ht="15" hidden="0" customHeight="1">
      <x:c r="A21" s="13" t="str">
        <x:v>پایلوت آماده</x:v>
      </x:c>
      <x:c r="B21" s="14" t="str">
        <x:v>نامشخص</x:v>
      </x:c>
      <x:c r="C21" s="14" t="str">
        <x:v>نامشخص</x:v>
      </x:c>
      <x:c r="D21" s="14" t="str">
        <x:v>نامشخص</x:v>
      </x:c>
      <x:c r="E21" s="14" t="str">
        <x:v>نامشخص</x:v>
      </x:c>
      <x:c r="F21" s="14" t="str">
        <x:v>نامشخص</x:v>
      </x:c>
      <x:c r="G21" s="14" t="str">
        <x:v>نامشخص</x:v>
      </x:c>
    </x:row>
    <x:row r="22" ht="15" hidden="0" customHeight="1">
      <x:c r="A22" s="13" t="str">
        <x:v>قراردادپذیری شروط کلیدی</x:v>
      </x:c>
      <x:c r="B22" s="14" t="str">
        <x:v>نامشخص</x:v>
      </x:c>
      <x:c r="C22" s="14" t="str">
        <x:v>نامشخص</x:v>
      </x:c>
      <x:c r="D22" s="14" t="str">
        <x:v>نامشخص</x:v>
      </x:c>
      <x:c r="E22" s="14" t="str">
        <x:v>نامشخص</x:v>
      </x:c>
      <x:c r="F22" s="14" t="str">
        <x:v>نامشخص</x:v>
      </x:c>
      <x:c r="G22" s="14" t="str">
        <x:v>نامشخص</x:v>
      </x:c>
    </x:row>
    <x:row r="23" ht="15" hidden="0" customHeight="1">
      <x:c r="A23" s="57" t="str">
        <x:v>حکم صلاحیت ورود به رتبه‌بندی</x:v>
      </x:c>
      <x:c r="B23" s="57" t="str">
        <x:f>IF(OR(B19="رد",B20="بله",B21="خیر",B22="رد"),"رد و بازنگری",IF(OR(B19&lt;&gt;"عبور",B20&lt;&gt;"خیر",B21&lt;&gt;"بله",B22&lt;&gt;"پذیرفته"),"تأیید مشروط","تأیید"))</x:f>
        <x:v>تأیید مشروط</x:v>
      </x:c>
      <x:c r="C23" s="57" t="str">
        <x:f>IF(OR(C19="رد",C20="بله",C21="خیر",C22="رد"),"رد و بازنگری",IF(OR(C19&lt;&gt;"عبور",C20&lt;&gt;"خیر",C21&lt;&gt;"بله",C22&lt;&gt;"پذیرفته"),"تأیید مشروط","تأیید"))</x:f>
        <x:v>تأیید مشروط</x:v>
      </x:c>
      <x:c r="D23" s="57" t="str">
        <x:f>IF(OR(D19="رد",D20="بله",D21="خیر",D22="رد"),"رد و بازنگری",IF(OR(D19&lt;&gt;"عبور",D20&lt;&gt;"خیر",D21&lt;&gt;"بله",D22&lt;&gt;"پذیرفته"),"تأیید مشروط","تأیید"))</x:f>
        <x:v>تأیید مشروط</x:v>
      </x:c>
      <x:c r="E23" s="57" t="str">
        <x:f>IF(OR(E19="رد",E20="بله",E21="خیر",E22="رد"),"رد و بازنگری",IF(OR(E19&lt;&gt;"عبور",E20&lt;&gt;"خیر",E21&lt;&gt;"بله",E22&lt;&gt;"پذیرفته"),"تأیید مشروط","تأیید"))</x:f>
        <x:v>تأیید مشروط</x:v>
      </x:c>
      <x:c r="F23" s="57" t="str">
        <x:f>IF(OR(F19="رد",F20="بله",F21="خیر",F22="رد"),"رد و بازنگری",IF(OR(F19&lt;&gt;"عبور",F20&lt;&gt;"خیر",F21&lt;&gt;"بله",F22&lt;&gt;"پذیرفته"),"تأیید مشروط","تأیید"))</x:f>
        <x:v>تأیید مشروط</x:v>
      </x:c>
      <x:c r="G23" s="57" t="str">
        <x:f>IF(OR(G19="رد",G20="بله",G21="خیر",G22="رد"),"رد و بازنگری",IF(OR(G19&lt;&gt;"عبور",G20&lt;&gt;"خیر",G21&lt;&gt;"بله",G22&lt;&gt;"پذیرفته"),"تأیید مشروط","تأیید"))</x:f>
        <x:v>تأیید مشروط</x:v>
      </x:c>
    </x:row>
    <x:row r="24" ht="15" hidden="0" customHeight="1">
      <x:c r="A24" s="3"/>
      <x:c r="B24" s="3"/>
      <x:c r="C24" s="3"/>
      <x:c r="D24" s="3"/>
      <x:c r="E24" s="3"/>
      <x:c r="F24" s="3"/>
      <x:c r="G24" s="3"/>
    </x:row>
    <x:row r="25" ht="15" hidden="0" customHeight="1">
      <x:c r="A25" s="3"/>
      <x:c r="B25" s="3"/>
      <x:c r="C25" s="3"/>
      <x:c r="D25" s="3"/>
      <x:c r="E25" s="3"/>
      <x:c r="F25" s="3"/>
      <x:c r="G25" s="3"/>
    </x:row>
    <x:row r="26" ht="15" hidden="0" customHeight="1">
      <x:c r="A26" s="3"/>
      <x:c r="B26" s="3"/>
      <x:c r="C26" s="3"/>
      <x:c r="D26" s="3"/>
      <x:c r="E26" s="3"/>
      <x:c r="F26" s="3"/>
      <x:c r="G26" s="3"/>
    </x:row>
    <x:row r="27" ht="15" hidden="0" customHeight="1">
      <x:c r="A27" s="3"/>
      <x:c r="B27" s="3"/>
      <x:c r="C27" s="3"/>
      <x:c r="D27" s="3"/>
      <x:c r="E27" s="3"/>
      <x:c r="F27" s="3"/>
      <x:c r="G27" s="3"/>
    </x:row>
    <x:row r="28" ht="15" hidden="0" customHeight="1">
      <x:c r="A28" s="3"/>
      <x:c r="B28" s="3"/>
      <x:c r="C28" s="3"/>
      <x:c r="D28" s="3"/>
      <x:c r="E28" s="3"/>
      <x:c r="F28" s="3"/>
      <x:c r="G28" s="3"/>
    </x:row>
    <x:row r="29" ht="15" hidden="0" customHeight="1">
      <x:c r="A29" s="3"/>
      <x:c r="B29" s="3"/>
      <x:c r="C29" s="3"/>
      <x:c r="D29" s="3"/>
      <x:c r="E29" s="3"/>
      <x:c r="F29" s="3"/>
      <x:c r="G29" s="3"/>
    </x:row>
    <x:row r="30" ht="15" hidden="0" customHeight="1">
      <x:c r="A30" s="3"/>
      <x:c r="B30" s="3"/>
      <x:c r="C30" s="3"/>
      <x:c r="D30" s="3"/>
      <x:c r="E30" s="3"/>
      <x:c r="F30" s="3"/>
      <x:c r="G30" s="3"/>
    </x:row>
    <x:row r="31" ht="15" hidden="0" customHeight="1">
      <x:c r="A31" s="3"/>
      <x:c r="B31" s="3"/>
      <x:c r="C31" s="3"/>
      <x:c r="D31" s="3"/>
      <x:c r="E31" s="3"/>
      <x:c r="F31" s="3"/>
      <x:c r="G31" s="3"/>
    </x:row>
    <x:row r="32" ht="15" hidden="0" customHeight="1">
      <x:c r="A32" s="3"/>
      <x:c r="B32" s="3"/>
      <x:c r="C32" s="3"/>
      <x:c r="D32" s="3"/>
      <x:c r="E32" s="3"/>
      <x:c r="F32" s="3"/>
      <x:c r="G32" s="3"/>
    </x:row>
  </x:sheetData>
  <x:mergeCells>
    <x:mergeCell ref="A1:G2"/>
    <x:mergeCell ref="A18:G18"/>
  </x:mergeCells>
  <x:dataValidations count="3">
    <x:dataValidation type="list" sqref="B20:G20">
      <x:formula1>"بله,خیر,نامشخص"</x:formula1>
    </x:dataValidation>
    <x:dataValidation type="list" sqref="B21:G21">
      <x:formula1>"بله,خیر,نامشخص"</x:formula1>
    </x:dataValidation>
    <x:dataValidation type="list" sqref="B22:G22">
      <x:formula1>"پذیرفته,مشروط,رد,نامشخص"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F3F5F6"/>
  </x:sheetPr>
  <x:sheetViews>
    <x:sheetView showGridLines="0" workbookViewId="0"/>
  </x:sheetViews>
  <x:sheetFormatPr defaultRowHeight="15"/>
  <x:cols>
    <x:col min="1" max="1" width="9" hidden="0" customWidth="1"/>
    <x:col min="2" max="2" width="45" hidden="0" customWidth="1"/>
    <x:col min="3" max="3" width="70" hidden="0" customWidth="1"/>
    <x:col min="4" max="4" width="3" hidden="0" customWidth="1"/>
    <x:col min="5" max="5" width="3" hidden="0" customWidth="1"/>
    <x:col min="6" max="6" width="3" hidden="0" customWidth="1"/>
  </x:cols>
  <x:sheetData>
    <x:row r="1" ht="34" customHeight="1">
      <x:c r="A1" s="6" t="str">
        <x:v>راهنمای استفاده از T03</x:v>
      </x:c>
      <x:c r="B1" s="6" t="str">
        <x:v>راهنمای استفاده از T03</x:v>
      </x:c>
      <x:c r="C1" s="6" t="str">
        <x:v>راهنمای استفاده از T03</x:v>
      </x:c>
      <x:c r="D1" s="6" t="str">
        <x:v>راهنمای استفاده از T03</x:v>
      </x:c>
      <x:c r="E1" s="6" t="str">
        <x:v>راهنمای استفاده از T03</x:v>
      </x:c>
      <x:c r="F1" s="6" t="str">
        <x:v>راهنمای استفاده از T03</x:v>
      </x:c>
    </x:row>
    <x:row r="2" ht="34" customHeight="1">
      <x:c r="A2" s="6" t="str">
        <x:v>راهنمای استفاده از T03</x:v>
      </x:c>
      <x:c r="B2" s="6" t="str">
        <x:v>راهنمای استفاده از T03</x:v>
      </x:c>
      <x:c r="C2" s="6" t="str">
        <x:v>راهنمای استفاده از T03</x:v>
      </x:c>
      <x:c r="D2" s="6" t="str">
        <x:v>راهنمای استفاده از T03</x:v>
      </x:c>
      <x:c r="E2" s="6" t="str">
        <x:v>راهنمای استفاده از T03</x:v>
      </x:c>
      <x:c r="F2" s="6" t="str">
        <x:v>راهنمای استفاده از T03</x:v>
      </x:c>
    </x:row>
    <x:row r="3" ht="15" hidden="0" customHeight="1">
      <x:c r="A3" s="3"/>
      <x:c r="B3" s="3"/>
      <x:c r="C3" s="3"/>
      <x:c r="D3" s="3"/>
      <x:c r="E3" s="3"/>
      <x:c r="F3" s="3"/>
    </x:row>
    <x:row r="4" ht="15" hidden="0" customHeight="1">
      <x:c r="A4" s="40" t="str">
        <x:v>روش صحیح مقایسه</x:v>
      </x:c>
      <x:c r="B4" s="41" t="str">
        <x:v>روش صحیح مقایسه</x:v>
      </x:c>
      <x:c r="C4" s="41" t="str">
        <x:v>روش صحیح مقایسه</x:v>
      </x:c>
      <x:c r="D4" s="41" t="str">
        <x:v>روش صحیح مقایسه</x:v>
      </x:c>
      <x:c r="E4" s="41" t="str">
        <x:v>روش صحیح مقایسه</x:v>
      </x:c>
      <x:c r="F4" s="48" t="str">
        <x:v>روش صحیح مقایسه</x:v>
      </x:c>
    </x:row>
    <x:row r="5" ht="15" hidden="0" customHeight="1">
      <x:c r="A5" s="88" t="str">
        <x:v>۱</x:v>
      </x:c>
      <x:c r="B5" s="13" t="str">
        <x:v>فقط گزینه‌های ارزیابی‌شده در T02 را وارد کنید.</x:v>
      </x:c>
      <x:c r="C5" s="13" t="str">
        <x:v>نام، شناسه، گیت و امتیاز T02 باید قابل ردیابی باشد.</x:v>
      </x:c>
      <x:c r="D5" s="13" t="str"/>
      <x:c r="E5" s="13" t="str"/>
      <x:c r="F5" s="13" t="str"/>
    </x:row>
    <x:row r="6" ht="15" hidden="0" customHeight="1">
      <x:c r="A6" s="88" t="str">
        <x:v>۲</x:v>
      </x:c>
      <x:c r="B6" s="13" t="str">
        <x:v>همه قیمت‌ها را برای یک مشخصات و حجم یکسان بگیرید.</x:v>
      </x:c>
      <x:c r="C6" s="13" t="str">
        <x:v>مقایسه دو کیفیت یا بسته‌بندی متفاوت، نتیجه معتبر نمی‌دهد.</x:v>
      </x:c>
      <x:c r="D6" s="13" t="str"/>
      <x:c r="E6" s="13" t="str"/>
      <x:c r="F6" s="13" t="str"/>
    </x:row>
    <x:row r="7" ht="15" hidden="0" customHeight="1">
      <x:c r="A7" s="88" t="str">
        <x:v>۳</x:v>
      </x:c>
      <x:c r="B7" s="13" t="str">
        <x:v>هزینه واقعی را برای یک بچ کامل بسازید.</x:v>
      </x:c>
      <x:c r="C7" s="13" t="str">
        <x:v>آزمون، حمل، خواب سرمایه، ضایعات و بازرسی را حذف نکنید.</x:v>
      </x:c>
      <x:c r="D7" s="13" t="str"/>
      <x:c r="E7" s="13" t="str"/>
      <x:c r="F7" s="13" t="str"/>
    </x:row>
    <x:row r="8" ht="15" hidden="0" customHeight="1">
      <x:c r="A8" s="88" t="str">
        <x:v>۴</x:v>
      </x:c>
      <x:c r="B8" s="13" t="str">
        <x:v>فشار و خروج را عددی کنید.</x:v>
      </x:c>
      <x:c r="C8" s="13" t="str">
        <x:v>افزایش قیمت، ضایعات، تأخیر و انتقال تأمین‌کننده را شبیه‌سازی کنید.</x:v>
      </x:c>
      <x:c r="D8" s="13" t="str"/>
      <x:c r="E8" s="13" t="str"/>
      <x:c r="F8" s="13" t="str"/>
    </x:row>
    <x:row r="9" ht="15" hidden="0" customHeight="1">
      <x:c r="A9" s="88" t="str">
        <x:v>۵</x:v>
      </x:c>
      <x:c r="B9" s="13" t="str">
        <x:v>گیت‌های مقایسه را تعیین تکلیف کنید.</x:v>
      </x:c>
      <x:c r="C9" s="13" t="str">
        <x:v>گزینه ردشده حتی با امتیاز یا قیمت خوب وارد رتبه‌بندی نمی‌شود.</x:v>
      </x:c>
      <x:c r="D9" s="13" t="str"/>
      <x:c r="E9" s="13" t="str"/>
      <x:c r="F9" s="13" t="str"/>
    </x:row>
    <x:row r="10" ht="15" hidden="0" customHeight="1">
      <x:c r="A10" s="88" t="str">
        <x:v>۶</x:v>
      </x:c>
      <x:c r="B10" s="13" t="str">
        <x:v>رتبه را با قضاوت تیم تکمیل کنید.</x:v>
      </x:c>
      <x:c r="C10" s="13" t="str">
        <x:v>رتبه پیشنهاد تحلیلی است؛ دلیل و شروط انتخاب باید ثبت شود.</x:v>
      </x:c>
      <x:c r="D10" s="13" t="str"/>
      <x:c r="E10" s="13" t="str"/>
      <x:c r="F10" s="13" t="str"/>
    </x:row>
    <x:row r="11" ht="15" hidden="0" customHeight="1">
      <x:c r="A11" s="88" t="str">
        <x:v>۷</x:v>
      </x:c>
      <x:c r="B11" s="13" t="str">
        <x:v>نسخه و تاریخ اسناد را نگه دارید.</x:v>
      </x:c>
      <x:c r="C11" s="13" t="str">
        <x:v>هر تغییر پیشنهاد قیمت یا مشخصات، نسخه جدید تصمیم می‌سازد.</x:v>
      </x:c>
      <x:c r="D11" s="13" t="str"/>
      <x:c r="E11" s="13" t="str"/>
      <x:c r="F11" s="13" t="str"/>
    </x:row>
    <x:row r="12" ht="15" hidden="0" customHeight="1">
      <x:c r="A12" s="3"/>
      <x:c r="B12" s="3"/>
      <x:c r="C12" s="3"/>
      <x:c r="D12" s="3"/>
      <x:c r="E12" s="3"/>
      <x:c r="F12" s="3"/>
    </x:row>
    <x:row r="13" ht="15" hidden="0" customHeight="1">
      <x:c r="A13" s="40" t="str">
        <x:v>منطق امتیاز نهایی</x:v>
      </x:c>
      <x:c r="B13" s="41" t="str">
        <x:v>منطق امتیاز نهایی</x:v>
      </x:c>
      <x:c r="C13" s="41" t="str">
        <x:v>منطق امتیاز نهایی</x:v>
      </x:c>
      <x:c r="D13" s="41" t="str">
        <x:v>منطق امتیاز نهایی</x:v>
      </x:c>
      <x:c r="E13" s="41" t="str">
        <x:v>منطق امتیاز نهایی</x:v>
      </x:c>
      <x:c r="F13" s="48" t="str">
        <x:v>منطق امتیاز نهایی</x:v>
      </x:c>
    </x:row>
    <x:row r="14" ht="15" hidden="0" customHeight="1">
      <x:c r="A14" s="13" t="str">
        <x:v>۷۰٪</x:v>
      </x:c>
      <x:c r="B14" s="13" t="str">
        <x:v>امتیاز وزن‌دار کیفیت، کنترل و همکاری</x:v>
      </x:c>
      <x:c r="C14" s="13" t="str"/>
      <x:c r="D14" s="13" t="str"/>
      <x:c r="E14" s="13" t="str"/>
      <x:c r="F14" s="13" t="str"/>
    </x:row>
    <x:row r="15" ht="15" hidden="0" customHeight="1">
      <x:c r="A15" s="13" t="str">
        <x:v>۱۵٪</x:v>
      </x:c>
      <x:c r="B15" s="13" t="str">
        <x:v>مزیت هزینه واقعی هر واحد</x:v>
      </x:c>
      <x:c r="C15" s="13" t="str"/>
      <x:c r="D15" s="13" t="str"/>
      <x:c r="E15" s="13" t="str"/>
      <x:c r="F15" s="13" t="str"/>
    </x:row>
    <x:row r="16" ht="15" hidden="0" customHeight="1">
      <x:c r="A16" s="13" t="str">
        <x:v>۱۵٪</x:v>
      </x:c>
      <x:c r="B16" s="13" t="str">
        <x:v>مزیت در سناریوی فشار و هزینه خروج</x:v>
      </x:c>
      <x:c r="C16" s="13" t="str"/>
      <x:c r="D16" s="13" t="str"/>
      <x:c r="E16" s="13" t="str"/>
      <x:c r="F16" s="13" t="str"/>
    </x:row>
    <x:row r="17" ht="15" hidden="0" customHeight="1">
      <x:c r="A17" s="13" t="str">
        <x:v>گیت</x:v>
      </x:c>
      <x:c r="B17" s="13" t="str">
        <x:v>رد و ریسک بحرانی مقدم بر همه امتیازهاست</x:v>
      </x:c>
      <x:c r="C17" s="13" t="str"/>
      <x:c r="D17" s="13" t="str"/>
      <x:c r="E17" s="13" t="str"/>
      <x:c r="F17" s="13" t="str"/>
    </x:row>
    <x:row r="18" ht="15" hidden="0" customHeight="1">
      <x:c r="A18" s="3"/>
      <x:c r="B18" s="3"/>
      <x:c r="C18" s="3"/>
      <x:c r="D18" s="3"/>
      <x:c r="E18" s="3"/>
      <x:c r="F18" s="3"/>
    </x:row>
    <x:row r="19" ht="15" hidden="0" customHeight="1">
      <x:c r="A19" s="40" t="str">
        <x:v>حدود استفاده</x:v>
      </x:c>
      <x:c r="B19" s="41" t="str">
        <x:v>حدود استفاده</x:v>
      </x:c>
      <x:c r="C19" s="41" t="str">
        <x:v>حدود استفاده</x:v>
      </x:c>
      <x:c r="D19" s="41" t="str">
        <x:v>حدود استفاده</x:v>
      </x:c>
      <x:c r="E19" s="41" t="str">
        <x:v>حدود استفاده</x:v>
      </x:c>
      <x:c r="F19" s="48" t="str">
        <x:v>حدود استفاده</x:v>
      </x:c>
    </x:row>
    <x:row r="20">
      <x:c r="A20" s="98" t="str">
        <x:v>اعداد باید از پیشنهاد رسمی، نمونه، سند یا مشاهده واقعی گرفته شوند. وزن‌ها برای مقایسه عمومی طراحی شده‌اند؛ در محصولات پرریسک، وزن کیفیت و انطباق باید افزایش یابد و تصمیم با متخصص همان صنعت بازبینی شود.</x:v>
      </x:c>
      <x:c r="B20" s="99"/>
      <x:c r="C20" s="99"/>
      <x:c r="D20" s="99"/>
      <x:c r="E20" s="99"/>
      <x:c r="F20" s="100"/>
    </x:row>
    <x:row r="21">
      <x:c r="A21" s="101"/>
      <x:c r="B21" s="102"/>
      <x:c r="C21" s="102"/>
      <x:c r="D21" s="102"/>
      <x:c r="E21" s="102"/>
      <x:c r="F21" s="103"/>
    </x:row>
    <x:row r="22">
      <x:c r="A22" s="101"/>
      <x:c r="B22" s="102"/>
      <x:c r="C22" s="102"/>
      <x:c r="D22" s="102"/>
      <x:c r="E22" s="102"/>
      <x:c r="F22" s="103"/>
    </x:row>
    <x:row r="23">
      <x:c r="A23" s="104"/>
      <x:c r="B23" s="105"/>
      <x:c r="C23" s="105"/>
      <x:c r="D23" s="105"/>
      <x:c r="E23" s="105"/>
      <x:c r="F23" s="106"/>
    </x:row>
    <x:row r="24" ht="15" hidden="0" customHeight="1">
      <x:c r="A24" s="3"/>
      <x:c r="B24" s="3"/>
      <x:c r="C24" s="3"/>
      <x:c r="D24" s="3"/>
      <x:c r="E24" s="3"/>
      <x:c r="F24" s="3"/>
    </x:row>
    <x:row r="25">
      <x:c r="A25" s="107" t="str">
        <x:v>این ابزار جایگزین ممیزی فنی، استعلام مجوز، قرارداد تولید یا نظر متخصص حقوقی و کنترل کیفیت نیست.</x:v>
      </x:c>
      <x:c r="B25" s="108"/>
      <x:c r="C25" s="108"/>
      <x:c r="D25" s="108"/>
      <x:c r="E25" s="108"/>
      <x:c r="F25" s="109"/>
    </x:row>
    <x:row r="26">
      <x:c r="A26" s="110"/>
      <x:c r="B26" s="111"/>
      <x:c r="C26" s="111"/>
      <x:c r="D26" s="111"/>
      <x:c r="E26" s="111"/>
      <x:c r="F26" s="112"/>
    </x:row>
    <x:row r="27">
      <x:c r="A27" s="113"/>
      <x:c r="B27" s="114"/>
      <x:c r="C27" s="114"/>
      <x:c r="D27" s="114"/>
      <x:c r="E27" s="114"/>
      <x:c r="F27" s="115"/>
    </x:row>
  </x:sheetData>
  <x:mergeCells>
    <x:mergeCell ref="A1:F2"/>
    <x:mergeCell ref="A4:F4"/>
    <x:mergeCell ref="A13:F13"/>
    <x:mergeCell ref="A19:F19"/>
    <x:mergeCell ref="A20:F23"/>
    <x:mergeCell ref="A25:F27"/>
  </x:mergeCells>
  <x:pageMargins left="0.7" right="0.7" top="0.75" bottom="0.75" header="0.3" footer="0.3"/>
</x:worksheet>
</file>